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56" documentId="13_ncr:1_{F6CB121F-512D-4AA6-A0C1-0FB36C537598}" xr6:coauthVersionLast="47" xr6:coauthVersionMax="47" xr10:uidLastSave="{A809CAC6-D668-4CC1-8AA9-1CE6FB57081B}"/>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<sst xmlns="http://schemas.openxmlformats.org/spreadsheetml/2006/main" count="178579" uniqueCount="39076">
  <si>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</si>
  <si>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</si>
  <si>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</si>
  <si>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</si>
  <si>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</si>
  <si>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</si>
  <si>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</si>
  <si>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</si>
  <si>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</si>
  <si>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</si>
  <si>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</si>
  <si>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</si>
  <si>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</si>
  <si>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</si>
  <si>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</si>
  <si>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</si>
  <si>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</si>
  <si>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</si>
  <si>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</si>
  <si>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</si>
  <si>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</si>
  <si>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</si>
  <si>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</si>
  <si>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</si>
  <si>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</si>
  <si>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</si>
  <si>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</si>
  <si>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</si>
  <si>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</si>
  <si>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</si>
  <si>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</si>
  <si>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</si>
  <si>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</si>
  <si>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</si>
  <si>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</si>
  <si>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</si>
  <si>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</si>
  <si>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</si>
  <si>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</si>
  <si>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</si>
  <si>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</si>
  <si>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</si>
  <si>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</si>
  <si>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</si>
  <si>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</si>
  <si>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</si>
  <si>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</si>
  <si>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</si>
  <si>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</si>
  <si>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</si>
  <si>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</si>
  <si>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</si>
  <si>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</si>
  <si>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</si>
  <si>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</si>
  <si>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</si>
  <si>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</si>
  <si>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</si>
  <si>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</si>
  <si>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</si>
  <si>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</si>
  <si>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</si>
  <si>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</si>
  <si>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</si>
  <si>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</si>
  <si>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</si>
  <si>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</si>
  <si>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</si>
  <si>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</si>
  <si>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</si>
  <si>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</si>
  <si>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</si>
  <si>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</si>
  <si>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</si>
  <si>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</si>
  <si>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</si>
  <si>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</si>
  <si>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</si>
  <si>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</si>
  <si>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</si>
  <si>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</si>
  <si>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</si>
  <si>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</si>
  <si>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</si>
  <si>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</si>
  <si>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</si>
  <si>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</si>
  <si>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</si>
  <si>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</si>
  <si>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</si>
  <si>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</si>
  <si>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</si>
  <si>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</si>
  <si>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</si>
  <si>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</si>
  <si>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</si>
  <si>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</si>
  <si>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</si>
  <si>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</si>
  <si>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</si>
  <si>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</si>
  <si>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</si>
  <si>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</si>
  <si>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</si>
  <si>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</si>
  <si>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</si>
  <si>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</si>
  <si>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</si>
  <si>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</si>
  <si>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</si>
  <si>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</si>
  <si>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</si>
  <si>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</si>
  <si>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</si>
  <si>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</si>
  <si>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</si>
  <si>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</si>
  <si>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</si>
  <si>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</si>
  <si>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</si>
  <si>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</si>
  <si>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</si>
  <si>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</si>
  <si>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</si>
  <si>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</si>
  <si>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</si>
  <si>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</si>
  <si>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</si>
  <si>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</si>
  <si>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</si>
  <si>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</si>
  <si>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</si>
  <si>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</si>
  <si>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</si>
  <si>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</si>
  <si>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</si>
  <si>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</si>
  <si>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</si>
  <si>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</si>
  <si>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</si>
  <si>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</si>
  <si>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</si>
  <si>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</si>
  <si>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</si>
  <si>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</si>
  <si>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</si>
  <si>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</si>
  <si>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</si>
  <si>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</si>
  <si>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</si>
  <si>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</si>
  <si>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</si>
  <si>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</si>
  <si>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</si>
  <si>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</si>
  <si>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</si>
  <si>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</si>
  <si>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</si>
  <si>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</si>
  <si>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</si>
  <si>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</si>
  <si>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</si>
  <si>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</si>
  <si>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</si>
  <si>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</si>
  <si>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</si>
  <si>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</si>
  <si>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</si>
  <si>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</si>
  <si>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</si>
  <si>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</si>
  <si>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</si>
  <si>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</si>
  <si>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</si>
  <si>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</si>
  <si>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</si>
  <si>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</si>
  <si>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</si>
  <si>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</si>
  <si>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</si>
  <si>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</si>
  <si>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</si>
  <si>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</si>
  <si>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</si>
  <si>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</si>
  <si>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</si>
  <si>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</si>
  <si>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</si>
  <si>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</si>
  <si>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</si>
  <si>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</si>
  <si>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</si>
  <si>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</si>
  <si>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</si>
  <si>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</si>
  <si>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</si>
  <si>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</si>
  <si>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</si>
  <si>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</si>
  <si>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</si>
  <si>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</si>
  <si>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</si>
  <si>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</si>
  <si>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</si>
  <si>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</si>
  <si>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</si>
  <si>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</si>
  <si>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</si>
  <si>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</si>
  <si>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</si>
  <si>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</si>
  <si>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</si>
  <si>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</si>
  <si>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</si>
  <si>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</si>
  <si>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</si>
  <si>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</si>
  <si>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</si>
  <si>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</si>
  <si>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</si>
  <si>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</si>
  <si>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</si>
  <si>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</si>
  <si>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</si>
  <si>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</si>
  <si>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</si>
  <si>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</si>
  <si>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</si>
  <si>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</si>
  <si>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</si>
  <si>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</si>
  <si>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</si>
  <si>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</si>
  <si>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</si>
  <si>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</si>
  <si>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</si>
  <si>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</si>
  <si>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</si>
  <si>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</si>
  <si>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</si>
  <si>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</si>
  <si>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</si>
  <si>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</si>
  <si>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</si>
  <si>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</si>
  <si>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</si>
  <si>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</si>
  <si>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</si>
  <si>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</si>
  <si>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</si>
  <si>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</si>
  <si>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</si>
  <si>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</si>
  <si>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</si>
  <si>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</si>
  <si>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</si>
  <si>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</si>
  <si>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</si>
  <si>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</si>
  <si>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</si>
  <si>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</si>
  <si>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</si>
  <si>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</si>
  <si>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</si>
  <si>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</si>
  <si>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</si>
  <si>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</si>
  <si>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</si>
  <si>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</si>
  <si>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</si>
  <si>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</si>
  <si>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</si>
  <si>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</si>
  <si>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</si>
  <si>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</si>
  <si>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</si>
  <si>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</si>
  <si>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</si>
  <si>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</si>
  <si>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</si>
  <si>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</si>
  <si>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</si>
  <si>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</si>
  <si>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</si>
  <si>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</si>
  <si>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</si>
  <si>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</si>
  <si>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</si>
  <si>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</si>
  <si>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</si>
  <si>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</si>
  <si>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</si>
  <si>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</si>
  <si>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</si>
  <si>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</si>
  <si>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</si>
  <si>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</si>
  <si>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</si>
  <si>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</si>
  <si>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</si>
  <si>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</si>
  <si>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</si>
  <si>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</si>
  <si>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</si>
  <si>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</si>
  <si>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</si>
  <si>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</si>
  <si>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</si>
  <si>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</si>
  <si>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</si>
  <si>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</si>
  <si>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</si>
  <si>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</si>
  <si>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</si>
  <si>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</si>
  <si>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</si>
  <si>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</si>
  <si>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</si>
  <si>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</si>
  <si>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</si>
  <si>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</si>
  <si>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</si>
  <si>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</si>
  <si>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</si>
  <si>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</si>
  <si>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</si>
  <si>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</si>
  <si>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</si>
  <si>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</si>
  <si>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</si>
  <si>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</si>
  <si>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</si>
  <si>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</si>
  <si>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</si>
  <si>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</si>
  <si>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</si>
  <si>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</si>
  <si>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</si>
  <si>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</si>
  <si>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</si>
  <si>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</si>
  <si>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</si>
  <si>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</si>
  <si>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</si>
  <si>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</si>
  <si>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</si>
  <si>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</si>
  <si>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</si>
  <si>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</si>
  <si>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</si>
  <si>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</si>
  <si>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</si>
  <si>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</si>
  <si>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</si>
  <si>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</si>
  <si>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</si>
  <si>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</si>
  <si>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</si>
  <si>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</si>
  <si>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</si>
  <si>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</si>
  <si>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</si>
  <si>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</si>
  <si>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</si>
  <si>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</si>
  <si>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</si>
  <si>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</si>
  <si>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</si>
  <si>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</si>
  <si>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</si>
  <si>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</si>
  <si>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</si>
  <si>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</si>
  <si>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</si>
  <si>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</si>
  <si>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</si>
  <si>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</si>
  <si>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</si>
  <si>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</si>
  <si>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</si>
  <si>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</si>
  <si>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</si>
  <si>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</si>
  <si>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</si>
  <si>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</si>
  <si>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</si>
  <si>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</si>
  <si>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</si>
  <si>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</si>
  <si>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</si>
  <si>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</si>
  <si>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</si>
  <si>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</si>
  <si>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</si>
  <si>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</si>
  <si>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</si>
  <si>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</si>
  <si>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</si>
  <si>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</si>
  <si>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</si>
  <si>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</si>
  <si>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</si>
  <si>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</si>
  <si>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</si>
  <si>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</si>
  <si>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</si>
  <si>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</si>
  <si>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</si>
  <si>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</si>
  <si>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</si>
  <si>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</si>
  <si>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</si>
  <si>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</si>
  <si>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</si>
  <si>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</si>
  <si>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</si>
  <si>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</si>
  <si>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</si>
  <si>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</si>
  <si>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</si>
  <si>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</si>
  <si>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</si>
  <si>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</si>
  <si>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</si>
  <si>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</si>
  <si>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</si>
  <si>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</si>
  <si>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</si>
  <si>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</si>
  <si>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</si>
  <si>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</si>
  <si>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</si>
  <si>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</si>
  <si>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</si>
  <si>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</si>
  <si>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</si>
  <si>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</si>
  <si>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</si>
  <si>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</si>
  <si>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</si>
  <si>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</si>
  <si>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</si>
  <si>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</si>
  <si>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</si>
  <si>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</si>
  <si>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</si>
  <si>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</si>
  <si>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</si>
  <si>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</si>
  <si>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</si>
  <si>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</si>
  <si>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</si>
  <si>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</si>
  <si>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</si>
  <si>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</si>
  <si>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</si>
  <si>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</si>
  <si>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</si>
  <si>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</si>
  <si>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</si>
  <si>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</si>
  <si>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</si>
  <si>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</si>
  <si>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</si>
  <si>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</si>
  <si>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</si>
  <si>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</si>
  <si>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</si>
  <si>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</si>
  <si>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</si>
  <si>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</si>
  <si>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</si>
  <si>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</si>
  <si>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</si>
  <si>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</si>
  <si>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</si>
  <si>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</si>
  <si>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</si>
  <si>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</si>
  <si>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</si>
  <si>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</si>
  <si>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</si>
  <si>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</si>
  <si>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</si>
  <si>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</si>
  <si>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</si>
  <si>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</si>
  <si>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</si>
  <si>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</si>
  <si>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</si>
  <si>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</si>
  <si>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</si>
  <si>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</si>
  <si>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</si>
  <si>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</si>
  <si>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</si>
  <si>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</si>
  <si>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</si>
  <si>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</si>
  <si>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</si>
  <si>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</si>
  <si>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</si>
  <si>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</si>
  <si>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</si>
  <si>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</si>
  <si>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</si>
  <si>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</si>
  <si>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</si>
  <si>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</si>
  <si>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</si>
  <si>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</si>
  <si>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</si>
  <si>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</si>
  <si>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</si>
  <si>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</si>
  <si>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</si>
  <si>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</si>
  <si>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</si>
  <si>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</si>
  <si>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</si>
  <si>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</si>
  <si>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</si>
  <si>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</si>
  <si>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</si>
  <si>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</si>
  <si>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</si>
  <si>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</si>
  <si>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</si>
  <si>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</si>
  <si>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</si>
  <si>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</si>
  <si>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</si>
  <si>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</si>
  <si>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</si>
  <si>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</si>
  <si>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</si>
  <si>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</si>
  <si>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</si>
  <si>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</si>
  <si>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</si>
  <si>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</si>
  <si>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</si>
  <si>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</si>
  <si>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</si>
  <si>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</si>
  <si>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</si>
  <si>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</si>
  <si>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</si>
  <si>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</si>
  <si>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</si>
  <si>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</si>
  <si>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</si>
  <si>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</si>
  <si>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</si>
  <si>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</si>
  <si>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</si>
  <si>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</si>
  <si>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</si>
  <si>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</si>
  <si>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</si>
  <si>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</si>
  <si>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</si>
  <si>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</si>
  <si>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</si>
  <si>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</si>
  <si>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</si>
  <si>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</si>
  <si>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</si>
  <si>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</si>
  <si>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</si>
  <si>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</si>
  <si>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</si>
  <si>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</si>
  <si>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</si>
  <si>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</si>
  <si>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</si>
  <si>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</si>
  <si>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</si>
  <si>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</si>
  <si>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</si>
  <si>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</si>
  <si>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</si>
  <si>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</si>
  <si>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</si>
  <si>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</si>
  <si>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</si>
  <si>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</si>
  <si>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</si>
  <si>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</si>
  <si>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</si>
  <si>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</si>
  <si>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</si>
  <si>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</si>
  <si>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</si>
  <si>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</si>
  <si>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</si>
  <si>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</si>
  <si>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</si>
  <si>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</si>
  <si>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</si>
  <si>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</si>
  <si>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</si>
  <si>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</si>
  <si>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</si>
  <si>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</si>
  <si>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</si>
  <si>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</si>
  <si>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</si>
  <si>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</si>
  <si>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</si>
  <si>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</si>
  <si>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</si>
  <si>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</si>
  <si>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</si>
  <si>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</si>
  <si>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</si>
  <si>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</si>
  <si>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</si>
  <si>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</si>
  <si>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</si>
  <si>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</si>
  <si>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</si>
  <si>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</si>
  <si>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</si>
  <si>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</si>
  <si>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</si>
  <si>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</si>
  <si>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</si>
  <si>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</si>
  <si>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</si>
  <si>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</si>
  <si>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</si>
  <si>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</si>
  <si>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</si>
  <si>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</si>
  <si>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</si>
  <si>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</si>
  <si>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</si>
  <si>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</si>
  <si>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</si>
  <si>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</si>
  <si>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</si>
  <si>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</si>
  <si>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</si>
  <si>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</si>
  <si>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</si>
  <si>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</si>
  <si>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</si>
  <si>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</si>
  <si>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</si>
  <si>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</si>
  <si>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</si>
  <si>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</si>
  <si>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</si>
  <si>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</si>
  <si>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</si>
  <si>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</si>
  <si>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</si>
  <si>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</si>
  <si>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</si>
  <si>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</si>
  <si>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</si>
  <si>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</si>
  <si>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</si>
  <si>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</si>
  <si>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</si>
  <si>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</si>
  <si>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</si>
  <si>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</si>
  <si>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</si>
  <si>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</si>
  <si>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</si>
  <si>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</si>
  <si>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</si>
  <si>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</si>
  <si>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</si>
  <si>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</si>
  <si>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</si>
  <si>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</si>
  <si>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</si>
  <si>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</si>
  <si>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</si>
  <si>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</si>
  <si>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</si>
  <si>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</si>
  <si>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</si>
  <si>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</si>
  <si>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</si>
  <si>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</si>
  <si>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</si>
  <si>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</si>
  <si>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</si>
  <si>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</si>
  <si>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</si>
  <si>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</si>
  <si>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</si>
  <si>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</si>
  <si>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</si>
  <si>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</si>
  <si>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</si>
  <si>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</si>
  <si>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</si>
  <si>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</si>
  <si>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</si>
  <si>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</si>
  <si>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</si>
  <si>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</si>
  <si>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</si>
  <si>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</si>
  <si>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</si>
  <si>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</si>
  <si>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</si>
  <si>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</si>
  <si>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</si>
  <si>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</si>
  <si>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</si>
  <si>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</si>
  <si>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</si>
  <si>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</si>
  <si>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</si>
  <si>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</si>
  <si>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</si>
  <si>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</si>
  <si>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</si>
  <si>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</si>
  <si>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</si>
  <si>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</si>
  <si>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</si>
  <si>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</si>
  <si>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</si>
  <si>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</si>
  <si>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</si>
  <si>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</si>
  <si>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</si>
  <si>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</si>
  <si>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</si>
  <si>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</si>
  <si>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</si>
  <si>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</si>
  <si>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</si>
  <si>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</si>
  <si>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</si>
  <si>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</si>
  <si>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</si>
  <si>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</si>
  <si>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</si>
  <si>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</si>
  <si>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</si>
  <si>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</si>
  <si>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</si>
  <si>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</si>
  <si>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</si>
  <si>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</si>
  <si>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</si>
  <si>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</si>
  <si>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</si>
  <si>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</si>
  <si>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</si>
  <si>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</si>
  <si>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</si>
  <si>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</si>
  <si>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</si>
  <si>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</si>
  <si>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</si>
  <si>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</si>
  <si>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</si>
  <si>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</si>
  <si>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</si>
  <si>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</si>
  <si>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</si>
  <si>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</si>
  <si>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</si>
  <si>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</si>
  <si>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</si>
  <si>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</si>
  <si>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</si>
  <si>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</si>
  <si>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</si>
  <si>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</si>
  <si>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</si>
  <si>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</si>
  <si>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</si>
  <si>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</si>
  <si>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</si>
  <si>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</si>
  <si>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</si>
  <si>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</si>
  <si>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</si>
  <si>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</si>
  <si>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</si>
  <si>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</si>
  <si>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</si>
  <si>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</si>
  <si>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</si>
  <si>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</si>
  <si>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</si>
  <si>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</si>
  <si>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</si>
  <si>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</si>
  <si>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</si>
  <si>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</si>
  <si>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</si>
  <si>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</si>
  <si>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</si>
  <si>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</si>
  <si>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</si>
  <si>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</si>
  <si>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</si>
  <si>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</si>
  <si>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</si>
  <si>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</si>
  <si>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</si>
  <si>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</si>
  <si>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</si>
  <si>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</si>
  <si>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</si>
  <si>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</si>
  <si>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</si>
  <si>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</si>
  <si>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</si>
  <si>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</si>
  <si>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</si>
  <si>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</si>
  <si>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</si>
  <si>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</si>
  <si>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</si>
  <si>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</si>
  <si>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</si>
  <si>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</si>
  <si>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</si>
  <si>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</si>
  <si>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</si>
  <si>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</si>
  <si>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</si>
  <si>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</si>
  <si>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</si>
  <si>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</si>
  <si>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</si>
  <si>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</si>
  <si>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</si>
  <si>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</si>
  <si>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</si>
  <si>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</si>
  <si>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</si>
  <si>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</si>
  <si>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</si>
  <si>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</si>
  <si>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</si>
  <si>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</si>
  <si>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</si>
  <si>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</si>
  <si>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</si>
  <si>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</si>
  <si>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</si>
  <si>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</si>
  <si>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</si>
  <si>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</si>
  <si>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</si>
  <si>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</si>
  <si>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</si>
  <si>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</si>
  <si>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</si>
  <si>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</si>
  <si>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</si>
  <si>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</si>
  <si>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</si>
  <si>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</si>
  <si>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</si>
  <si>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</si>
  <si>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</si>
  <si>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</si>
  <si>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</si>
  <si>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</si>
  <si>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</si>
  <si>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</si>
  <si>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</si>
  <si>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</si>
  <si>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</si>
  <si>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</si>
  <si>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</si>
  <si>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</si>
  <si>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</si>
  <si>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</si>
  <si>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</si>
  <si>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</si>
  <si>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</si>
  <si>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</si>
  <si>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</si>
  <si>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</si>
  <si>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</si>
  <si>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</si>
  <si>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</si>
  <si>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</si>
  <si>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</si>
  <si>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</si>
  <si>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</si>
  <si>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</si>
  <si>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</si>
  <si>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</si>
  <si>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</si>
  <si>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</si>
  <si>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</si>
  <si>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</si>
  <si>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</si>
  <si>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</si>
  <si>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</si>
  <si>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</si>
  <si>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</si>
  <si>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</si>
  <si>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</si>
  <si>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</si>
  <si>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</si>
  <si>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</si>
  <si>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</si>
  <si>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</si>
  <si>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</si>
  <si>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</si>
  <si>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</si>
  <si>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</si>
  <si>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</si>
  <si>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</si>
  <si>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</si>
  <si>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</si>
  <si>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</si>
  <si>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</si>
  <si>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</si>
  <si>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</si>
  <si>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</si>
  <si>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</si>
  <si>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</si>
  <si>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</si>
  <si>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</si>
  <si>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</si>
  <si>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</si>
  <si>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</si>
  <si>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</si>
  <si>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</si>
  <si>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</si>
  <si>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</si>
  <si>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</si>
  <si>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</si>
  <si>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</si>
  <si>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</si>
  <si>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</si>
  <si>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</si>
  <si>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</si>
  <si>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</si>
  <si>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</si>
  <si>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</si>
  <si>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</si>
  <si>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</si>
  <si>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</si>
  <si>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</si>
  <si>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</si>
  <si>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</si>
  <si>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</si>
  <si>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</si>
  <si>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</si>
  <si>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</si>
  <si>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</si>
  <si>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</si>
  <si>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</si>
  <si>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</si>
  <si>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</si>
  <si>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</si>
  <si>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</si>
  <si>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</si>
  <si>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</si>
  <si>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</si>
  <si>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</si>
  <si>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</si>
  <si>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</si>
  <si>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</si>
  <si>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</si>
  <si>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</si>
  <si>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</si>
  <si>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</si>
  <si>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</si>
  <si>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</si>
  <si>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</si>
  <si>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</si>
  <si>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</si>
  <si>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</si>
  <si>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</si>
  <si>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</si>
  <si>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</si>
  <si>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</si>
  <si>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</si>
  <si>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</si>
  <si>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</si>
  <si>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</si>
  <si>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</si>
  <si>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</si>
  <si>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</si>
  <si>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</si>
  <si>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</si>
  <si>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</si>
  <si>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</si>
  <si>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</si>
  <si>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</si>
  <si>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</si>
  <si>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</si>
  <si>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</si>
  <si>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</si>
  <si>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</si>
  <si>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</si>
  <si>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</si>
  <si>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</si>
  <si>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</si>
  <si>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</si>
  <si>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</si>
  <si>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</si>
  <si>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</si>
  <si>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</si>
  <si>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</si>
  <si>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</si>
  <si>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</si>
  <si>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</si>
  <si>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</si>
  <si>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</si>
  <si>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</si>
  <si>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</si>
  <si>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</si>
  <si>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</si>
  <si>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</si>
  <si>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</si>
  <si>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</si>
  <si>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</si>
  <si>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</si>
  <si>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</si>
  <si>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</si>
  <si>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</si>
  <si>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</si>
  <si>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</si>
  <si>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</si>
  <si>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</si>
  <si>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</si>
  <si>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</si>
  <si>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</si>
  <si>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</si>
  <si>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</si>
  <si>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</si>
  <si>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</si>
  <si>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</si>
  <si>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</si>
  <si>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</si>
  <si>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</si>
  <si>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</si>
  <si>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</si>
  <si>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</si>
  <si>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</si>
  <si>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</si>
  <si>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</si>
  <si>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</si>
  <si>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</si>
  <si>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</si>
  <si>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</si>
  <si>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</si>
  <si>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</si>
  <si>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</si>
  <si>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</si>
  <si>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</si>
  <si>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</si>
  <si>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</si>
  <si>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</si>
  <si>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</si>
  <si>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</si>
  <si>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</si>
  <si>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</si>
  <si>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</si>
  <si>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</si>
  <si>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</si>
  <si>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</si>
  <si>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</si>
  <si>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</si>
  <si>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</si>
  <si>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</si>
  <si>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</si>
  <si>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</si>
  <si>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</si>
  <si>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</si>
  <si>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</si>
  <si>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</si>
  <si>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</si>
  <si>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</si>
  <si>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</si>
  <si>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</si>
  <si>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</si>
  <si>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</si>
  <si>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</si>
  <si>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</si>
  <si>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</si>
  <si>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</si>
  <si>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</si>
  <si>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</si>
  <si>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</si>
  <si>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</si>
  <si>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</si>
  <si>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</si>
  <si>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</si>
  <si>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</si>
  <si>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</si>
  <si>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</si>
  <si>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</si>
  <si>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</si>
  <si>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</si>
  <si>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</si>
  <si>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</si>
  <si>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</si>
  <si>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</si>
  <si>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</si>
  <si>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</si>
  <si>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</si>
  <si>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</si>
  <si>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</si>
  <si>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</si>
  <si>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</si>
  <si>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</si>
  <si>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</si>
  <si>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</si>
  <si>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</si>
  <si>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</si>
  <si>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</si>
  <si>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</si>
  <si>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</si>
  <si>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</si>
  <si>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</si>
  <si>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</si>
  <si>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</si>
  <si>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</si>
  <si>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</si>
  <si>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</si>
  <si>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</si>
  <si>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</si>
  <si>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</si>
  <si>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</si>
  <si>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</si>
  <si>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</si>
  <si>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</si>
  <si>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</si>
  <si>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</si>
  <si>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</si>
  <si>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</si>
  <si>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</si>
  <si>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</si>
  <si>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</si>
  <si>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</si>
  <si>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</si>
  <si>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</si>
  <si>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</si>
  <si>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</si>
  <si>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</si>
  <si>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</si>
  <si>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</si>
  <si>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</si>
  <si>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</si>
  <si>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</si>
  <si>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</si>
  <si>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</si>
  <si>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</si>
  <si>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</si>
  <si>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</si>
  <si>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</si>
  <si>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</si>
  <si>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</si>
  <si>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</si>
  <si>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</si>
  <si>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</si>
  <si>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</si>
  <si>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</si>
  <si>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</si>
  <si>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</si>
  <si>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</si>
  <si>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</si>
  <si>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</si>
  <si>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</si>
  <si>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</si>
  <si>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</si>
  <si>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</si>
  <si>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</si>
  <si>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</si>
  <si>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</si>
  <si>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</si>
  <si>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</si>
  <si>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</si>
  <si>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</si>
  <si>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</si>
  <si>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</si>
  <si>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</si>
  <si>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</si>
  <si>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</si>
  <si>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</si>
  <si>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</si>
  <si>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</si>
  <si>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</si>
  <si>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</si>
  <si>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</si>
  <si>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</si>
  <si>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</si>
  <si>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</si>
  <si>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</si>
  <si>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</si>
  <si>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</si>
  <si>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</si>
  <si>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</si>
  <si>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</si>
  <si>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</si>
  <si>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</si>
  <si>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</si>
  <si>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</si>
  <si>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</si>
  <si>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</si>
  <si>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</si>
  <si>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</si>
  <si>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</si>
  <si>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</si>
  <si>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</si>
  <si>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</si>
  <si>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</si>
  <si>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</si>
  <si>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</si>
  <si>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</si>
  <si>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</si>
  <si>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</si>
  <si>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</si>
  <si>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</si>
  <si>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</si>
  <si>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</si>
  <si>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</si>
  <si>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</si>
  <si>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</si>
  <si>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</si>
  <si>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</si>
  <si>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</si>
  <si>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</si>
  <si>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</si>
  <si>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</si>
  <si>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</si>
  <si>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</si>
  <si>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</si>
  <si>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</si>
  <si>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</si>
  <si>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</si>
  <si>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</si>
  <si>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</si>
  <si>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</si>
  <si>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</si>
  <si>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</si>
  <si>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</si>
  <si>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</si>
  <si>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</si>
  <si>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</si>
  <si>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</si>
  <si>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</si>
  <si>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</si>
  <si>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</si>
  <si>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</si>
  <si>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</si>
  <si>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</si>
  <si>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</si>
  <si>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</si>
  <si>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</si>
  <si>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</si>
  <si>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</si>
  <si>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</si>
  <si>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</si>
  <si>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</si>
  <si>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</si>
  <si>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</si>
  <si>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</si>
  <si>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</si>
  <si>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</si>
  <si>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</si>
  <si>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</si>
  <si>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</si>
  <si>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</si>
  <si>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</si>
  <si>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</si>
  <si>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</si>
  <si>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</si>
  <si>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</si>
  <si>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</si>
  <si>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</si>
  <si>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</si>
  <si>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</si>
  <si>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</si>
  <si>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</si>
  <si>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</si>
  <si>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</si>
  <si>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</si>
  <si>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</si>
  <si>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</si>
  <si>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</si>
  <si>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</si>
  <si>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</si>
  <si>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</si>
  <si>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</si>
  <si>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</si>
  <si>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</si>
  <si>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</si>
  <si>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</si>
  <si>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</si>
  <si>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</si>
  <si>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</si>
  <si>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</si>
  <si>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</si>
  <si>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</si>
  <si>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</si>
  <si>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</si>
  <si>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</si>
  <si>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</si>
  <si>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</si>
  <si>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</si>
  <si>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</si>
  <si>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</si>
  <si>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</si>
  <si>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</si>
  <si>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</si>
  <si>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</si>
  <si>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</si>
  <si>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</si>
  <si>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</si>
  <si>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</si>
  <si>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</si>
  <si>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</si>
  <si>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</si>
  <si>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</si>
  <si>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</si>
  <si>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</si>
  <si>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</si>
  <si>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</si>
  <si>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</si>
  <si>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</si>
  <si>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</si>
  <si>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</si>
  <si>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</si>
  <si>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</si>
  <si>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</si>
  <si>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</si>
  <si>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</si>
  <si>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</si>
  <si>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</si>
  <si>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</si>
  <si>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</si>
  <si>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</si>
  <si>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</si>
  <si>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</si>
  <si>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</si>
  <si>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</si>
  <si>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</si>
  <si>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</si>
  <si>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</si>
  <si>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</si>
  <si>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</si>
  <si>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</si>
  <si>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</si>
  <si>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</si>
  <si>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</si>
  <si>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</si>
  <si>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</si>
  <si>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</si>
  <si>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</si>
  <si>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</si>
  <si>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</si>
  <si>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</si>
  <si>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</si>
  <si>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</si>
  <si>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</si>
  <si>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</si>
  <si>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</si>
  <si>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</si>
  <si>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</si>
  <si>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</si>
  <si>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</si>
  <si>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</si>
  <si>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</si>
  <si>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</si>
  <si>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</si>
  <si>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</si>
  <si>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</si>
  <si>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</si>
  <si>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</si>
  <si>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</si>
  <si>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</si>
  <si>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</si>
  <si>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</si>
  <si>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</si>
  <si>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</si>
  <si>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</si>
  <si>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</si>
  <si>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</si>
  <si>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</si>
  <si>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</si>
  <si>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</si>
  <si>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</si>
  <si>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</si>
  <si>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</si>
  <si>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</si>
  <si>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</si>
  <si>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</si>
  <si>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</si>
  <si>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</si>
  <si>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</si>
  <si>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</si>
  <si>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</si>
  <si>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</si>
  <si>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</si>
  <si>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</si>
  <si>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</si>
  <si>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</si>
  <si>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</si>
  <si>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</si>
  <si>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</si>
  <si>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</si>
  <si>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</si>
  <si>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</si>
  <si>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</si>
  <si>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</si>
  <si>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</si>
  <si>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</si>
  <si>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</si>
  <si>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</si>
  <si>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</si>
  <si>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</si>
  <si>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</si>
  <si>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</si>
  <si>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</si>
  <si>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</si>
  <si>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</si>
  <si>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</si>
  <si>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</si>
  <si>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</si>
  <si>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</si>
  <si>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</si>
  <si>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</si>
  <si>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</si>
  <si>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</si>
  <si>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</si>
  <si>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</si>
  <si>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</si>
  <si>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</si>
  <si>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</si>
  <si>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</si>
  <si>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</si>
  <si>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</si>
  <si>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</si>
  <si>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</si>
  <si>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</si>
  <si>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</si>
  <si>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</si>
  <si>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</si>
  <si>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</si>
  <si>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</si>
  <si>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</si>
  <si>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</si>
  <si>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</si>
  <si>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</si>
  <si>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</si>
  <si>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</si>
  <si>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</si>
  <si>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</si>
  <si>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</si>
  <si>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</si>
  <si>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</si>
  <si>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</si>
  <si>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</si>
  <si>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</si>
  <si>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</si>
  <si>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</si>
  <si>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</si>
  <si>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</si>
  <si>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</si>
  <si>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</si>
  <si>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</si>
  <si>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</si>
  <si>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</si>
  <si>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</si>
  <si>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</si>
  <si>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</si>
  <si>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</si>
  <si>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</si>
  <si>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</si>
  <si>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</si>
  <si>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</si>
  <si>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</si>
  <si>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</si>
  <si>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</si>
  <si>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</si>
  <si>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</si>
  <si>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</si>
  <si>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</si>
  <si>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</si>
  <si>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</si>
  <si>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</si>
  <si>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</si>
  <si>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</si>
  <si>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</si>
  <si>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</si>
  <si>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</si>
  <si>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</si>
  <si>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</si>
  <si>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</si>
  <si>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</si>
  <si>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</si>
  <si>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</si>
  <si>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</si>
  <si>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</si>
  <si>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</si>
  <si>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</si>
  <si>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</si>
  <si>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</si>
  <si>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</si>
  <si>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</si>
  <si>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</si>
  <si>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</si>
  <si>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</si>
  <si>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</si>
  <si>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</si>
  <si>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</si>
  <si>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</si>
  <si>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</si>
  <si>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</si>
  <si>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</si>
  <si>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</si>
  <si>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</si>
  <si>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</si>
  <si>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</si>
  <si>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</si>
  <si>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</si>
  <si>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</si>
  <si>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</si>
  <si>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</si>
  <si>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</si>
  <si>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</si>
  <si>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</si>
  <si>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</si>
  <si>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</si>
  <si>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</si>
  <si>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</si>
  <si>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</si>
  <si>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</si>
  <si>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</si>
  <si>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</si>
  <si>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</si>
  <si>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</si>
  <si>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</si>
  <si>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</si>
  <si>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</si>
  <si>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</si>
  <si>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</si>
  <si>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</si>
  <si>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</si>
  <si>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</si>
  <si>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</si>
  <si>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</si>
  <si>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</si>
  <si>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</si>
  <si>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</si>
  <si>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</si>
  <si>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</si>
  <si>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</si>
  <si>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</si>
  <si>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</si>
  <si>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</si>
  <si>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</si>
  <si>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</si>
  <si>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</si>
  <si>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</si>
  <si>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</si>
  <si>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</si>
  <si>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</si>
  <si>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</si>
  <si>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</si>
  <si>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</si>
  <si>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</si>
  <si>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</si>
  <si>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</si>
  <si>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</si>
  <si>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</si>
  <si>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</si>
  <si>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</si>
  <si>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</si>
  <si>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</si>
  <si>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</si>
  <si>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</si>
  <si>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</si>
  <si>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</si>
  <si>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</si>
  <si>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</si>
  <si>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</si>
  <si>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</si>
  <si>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</si>
  <si>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</si>
  <si>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</si>
  <si>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</si>
  <si>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</si>
  <si>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</si>
  <si>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</si>
  <si>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</si>
  <si>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</si>
  <si>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</si>
  <si>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</si>
  <si>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</si>
  <si>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</si>
  <si>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</si>
  <si>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</si>
  <si>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</si>
  <si>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</si>
  <si>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</si>
  <si>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</si>
  <si>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</si>
  <si>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</si>
  <si>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</si>
  <si>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</si>
  <si>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</si>
  <si>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</si>
  <si>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</si>
  <si>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</si>
  <si>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</si>
  <si>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</si>
  <si>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</si>
  <si>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</si>
  <si>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</si>
  <si>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</si>
  <si>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</si>
  <si>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</si>
  <si>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</si>
  <si>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</si>
  <si>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</si>
  <si>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</si>
  <si>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</si>
  <si>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</si>
  <si>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</si>
  <si>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</si>
  <si>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</si>
  <si>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</si>
  <si>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</si>
  <si>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</si>
  <si>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</si>
  <si>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</si>
  <si>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</si>
  <si>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</si>
  <si>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</si>
  <si>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</si>
  <si>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</si>
  <si>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</si>
  <si>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</si>
  <si>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</si>
  <si>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</si>
  <si>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</si>
  <si>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</si>
  <si>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</si>
  <si>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</si>
  <si>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</si>
  <si>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</si>
  <si>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</si>
  <si>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</si>
  <si>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</si>
  <si>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</si>
  <si>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</si>
  <si>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</si>
  <si>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</si>
  <si>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</si>
  <si>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</si>
  <si>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</si>
  <si>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</si>
  <si>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</si>
  <si>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</si>
  <si>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</si>
  <si>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</si>
  <si>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</si>
  <si>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</si>
  <si>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</si>
  <si>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</si>
  <si>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</si>
  <si>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</si>
  <si>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</si>
  <si>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</si>
  <si>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</si>
  <si>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</si>
  <si>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</si>
  <si>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</si>
  <si>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</si>
  <si>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</si>
  <si>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</si>
  <si>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</si>
  <si>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</si>
  <si>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</si>
  <si>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</si>
  <si>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</si>
  <si>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</si>
  <si>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</si>
  <si>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</si>
  <si>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</si>
  <si>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</si>
  <si>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</si>
  <si>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</si>
  <si>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</si>
  <si>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</si>
  <si>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</si>
  <si>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</si>
  <si>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</si>
  <si>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</si>
  <si>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</si>
  <si>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</si>
  <si>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</si>
  <si>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</si>
  <si>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</si>
  <si>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</si>
  <si>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</si>
  <si>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</si>
  <si>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</si>
  <si>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</si>
  <si>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</si>
  <si>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</si>
  <si>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</si>
  <si>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</si>
  <si>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</si>
  <si>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</si>
  <si>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</si>
  <si>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</si>
  <si>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</si>
  <si>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</si>
  <si>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</si>
  <si>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</si>
  <si>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</si>
  <si>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</si>
  <si>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</si>
  <si>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</si>
  <si>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</si>
  <si>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</si>
  <si>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</si>
  <si>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</si>
  <si>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</si>
  <si>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</si>
  <si>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</si>
  <si>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</si>
  <si>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</si>
  <si>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</si>
  <si>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</si>
  <si>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</si>
  <si>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</si>
  <si>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</si>
  <si>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</si>
  <si>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</si>
  <si>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</si>
  <si>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</si>
  <si>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</si>
  <si>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</si>
  <si>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</si>
  <si>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</si>
  <si>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</si>
  <si>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</si>
  <si>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</si>
  <si>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</si>
  <si>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</si>
  <si>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</si>
  <si>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</si>
  <si>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</si>
  <si>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</si>
  <si>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</si>
  <si>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</si>
  <si>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</si>
  <si>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</si>
  <si>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</si>
  <si>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</si>
  <si>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</si>
  <si>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</si>
  <si>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</si>
  <si>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</si>
  <si>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</si>
  <si>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</si>
  <si>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</si>
  <si>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</si>
  <si>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</si>
  <si>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</si>
  <si>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</si>
  <si>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</si>
  <si>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</si>
  <si>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</si>
  <si>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</si>
  <si>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</si>
  <si>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</si>
  <si>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</si>
  <si>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</si>
  <si>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</si>
  <si>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</si>
  <si>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</si>
  <si>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</si>
  <si>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</si>
  <si>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</si>
  <si>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</si>
  <si>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</si>
  <si>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</si>
  <si>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</si>
  <si>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</si>
  <si>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</si>
  <si>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</si>
  <si>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</si>
  <si>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</si>
  <si>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</si>
  <si>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</si>
  <si>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</si>
  <si>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</si>
  <si>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</si>
  <si>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</si>
  <si>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</si>
  <si>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</si>
  <si>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</si>
  <si>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</si>
  <si>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</si>
  <si>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</si>
  <si>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</si>
  <si>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</si>
  <si>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</si>
  <si>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</si>
  <si>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</si>
  <si>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</si>
  <si>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</si>
  <si>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</si>
  <si>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</si>
  <si>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</si>
  <si>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</si>
  <si>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</si>
  <si>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</si>
  <si>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</si>
  <si>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</si>
  <si>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</si>
  <si>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</si>
  <si>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</si>
  <si>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</si>
  <si>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</si>
  <si>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</si>
  <si>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</si>
  <si>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</si>
  <si>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</si>
  <si>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</si>
  <si>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</si>
  <si>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</si>
  <si>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</si>
  <si>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</si>
  <si>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</si>
  <si>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</si>
  <si>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</si>
  <si>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</si>
  <si>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</si>
  <si>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</si>
  <si>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</si>
  <si>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</si>
  <si>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</si>
  <si>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</si>
  <si>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</si>
  <si>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</si>
  <si>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</si>
  <si>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</si>
  <si>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</si>
  <si>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</si>
  <si>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</si>
  <si>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</si>
  <si>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</si>
  <si>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</si>
  <si>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</si>
  <si>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</si>
  <si>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</si>
  <si>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</si>
  <si>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</si>
  <si>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</si>
  <si>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</si>
  <si>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</si>
  <si>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</si>
  <si>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</si>
  <si>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</si>
  <si>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</si>
  <si>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</si>
  <si>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</si>
  <si>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</si>
  <si>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</si>
  <si>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</si>
  <si>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</si>
  <si>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</si>
  <si>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</si>
  <si>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</si>
  <si>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</si>
  <si>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</si>
  <si>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</si>
  <si>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</si>
  <si>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</si>
  <si>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</si>
  <si>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</si>
  <si>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</si>
  <si>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</si>
  <si>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</si>
  <si>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</si>
  <si>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</si>
  <si>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</si>
  <si>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</si>
  <si>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</si>
  <si>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</si>
  <si>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</si>
  <si>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</si>
  <si>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</si>
  <si>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</si>
  <si>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</si>
  <si>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</si>
  <si>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</si>
  <si>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</si>
  <si>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</si>
  <si>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</si>
  <si>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</si>
  <si>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</si>
  <si>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</si>
  <si>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</si>
  <si>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</si>
  <si>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</si>
  <si>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</si>
  <si>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</si>
  <si>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</si>
  <si>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</si>
  <si>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</si>
  <si>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</si>
  <si>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</si>
  <si>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</si>
  <si>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</si>
  <si>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</si>
  <si>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</si>
  <si>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</si>
  <si>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</si>
  <si>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</si>
  <si>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</si>
  <si>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</si>
  <si>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</si>
  <si>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</si>
  <si>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</si>
  <si>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</si>
  <si>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</si>
  <si>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</si>
  <si>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</si>
  <si>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</si>
  <si>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</si>
  <si>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</si>
  <si>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</si>
  <si>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</si>
  <si>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</si>
  <si>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</si>
  <si>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</si>
  <si>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</si>
  <si>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</si>
  <si>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</si>
  <si>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</si>
  <si>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</si>
  <si>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</si>
  <si>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</si>
  <si>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</si>
  <si>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</si>
  <si>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</si>
  <si>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</si>
  <si>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</si>
  <si>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</si>
  <si>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</si>
  <si>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</si>
  <si>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</si>
  <si>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</si>
  <si>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</si>
  <si>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</si>
  <si>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</si>
  <si>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</si>
  <si>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</si>
  <si>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</si>
  <si>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</si>
  <si>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</si>
  <si>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</si>
  <si>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</si>
  <si>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</si>
  <si>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</si>
  <si>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</si>
  <si>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</si>
  <si>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</si>
  <si>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</si>
  <si>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</si>
  <si>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</si>
  <si>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</si>
  <si>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</si>
  <si>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</si>
  <si>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</si>
  <si>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</si>
  <si>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</si>
  <si>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</si>
  <si>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</si>
  <si>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</si>
  <si>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</si>
  <si>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</si>
  <si>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</si>
  <si>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</si>
  <si>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</si>
  <si>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</si>
  <si>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</si>
  <si>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</si>
  <si>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</si>
  <si>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</si>
  <si>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</si>
  <si>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</si>
  <si>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</si>
  <si>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</si>
  <si>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</si>
  <si>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</si>
  <si>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</si>
  <si>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</si>
  <si>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</si>
  <si>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</si>
  <si>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</si>
  <si>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</si>
  <si>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</si>
  <si>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</si>
  <si>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</si>
  <si>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</si>
  <si>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</si>
  <si>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</si>
  <si>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</si>
  <si>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</si>
  <si>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</si>
  <si>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</si>
  <si>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</si>
  <si>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</si>
  <si>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</si>
  <si>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</si>
  <si>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</si>
  <si>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</si>
  <si>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</si>
  <si>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</si>
  <si>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</si>
  <si>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</si>
  <si>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</si>
  <si>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</si>
  <si>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</si>
  <si>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</si>
  <si>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</si>
  <si>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</si>
  <si>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</si>
  <si>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</si>
  <si>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</si>
  <si>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</si>
  <si>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</si>
  <si>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</si>
  <si>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</si>
  <si>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</si>
  <si>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</si>
  <si>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</si>
  <si>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</si>
  <si>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</si>
  <si>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</si>
  <si>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</si>
  <si>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</si>
  <si>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</si>
  <si>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</si>
  <si>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</si>
  <si>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</si>
  <si>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</si>
  <si>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</si>
  <si>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</si>
  <si>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</si>
  <si>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</si>
  <si>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</si>
  <si>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</si>
  <si>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</si>
  <si>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</si>
  <si>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</si>
  <si>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</si>
  <si>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</si>
  <si>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</si>
  <si>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</si>
  <si>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</si>
  <si>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</si>
  <si>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</si>
  <si>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</si>
  <si>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</si>
  <si>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</si>
  <si>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</si>
  <si>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</si>
  <si>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</si>
  <si>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</si>
  <si>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</si>
  <si>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</si>
  <si>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</si>
  <si>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</si>
  <si>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</si>
  <si>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</si>
  <si>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</si>
  <si>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</si>
  <si>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</si>
  <si>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</si>
  <si>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</si>
  <si>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</si>
  <si>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</si>
  <si>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</si>
  <si>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</si>
  <si>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</si>
  <si>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</si>
  <si>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</si>
  <si>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</si>
  <si>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</si>
  <si>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</si>
  <si>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</si>
  <si>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</si>
  <si>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</si>
  <si>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</si>
  <si>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</si>
  <si>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</si>
  <si>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</si>
  <si>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</si>
  <si>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</si>
  <si>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</si>
  <si>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</si>
  <si>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</si>
  <si>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</si>
  <si>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</si>
  <si>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</si>
  <si>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</si>
  <si>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</si>
  <si>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</si>
  <si>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</si>
  <si>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</si>
  <si>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</si>
  <si>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</si>
  <si>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</si>
  <si>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</si>
  <si>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</si>
  <si>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</si>
  <si>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</si>
  <si>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</si>
  <si>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</si>
  <si>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</si>
  <si>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</si>
  <si>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</si>
  <si>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</si>
  <si>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</si>
  <si>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</si>
  <si>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</si>
  <si>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</si>
  <si>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</si>
  <si>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</si>
  <si>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</si>
  <si>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</si>
  <si>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</si>
  <si>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</si>
  <si>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</si>
  <si>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</si>
  <si>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</si>
  <si>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</si>
  <si>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</si>
  <si>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</si>
  <si>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</si>
  <si>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</si>
  <si>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</si>
  <si>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</si>
  <si>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</si>
  <si>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</si>
  <si>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</si>
  <si>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</si>
  <si>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</si>
  <si>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</si>
  <si>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</si>
  <si>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</si>
  <si>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</si>
  <si>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</si>
  <si>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</si>
  <si>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</si>
  <si>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</si>
  <si>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</si>
  <si>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</si>
  <si>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</si>
  <si>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</si>
  <si>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</si>
  <si>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</si>
  <si>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</si>
  <si>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</si>
  <si>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</si>
  <si>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</si>
  <si>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</si>
  <si>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</si>
  <si>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</si>
  <si>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</si>
  <si>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</si>
  <si>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</si>
  <si>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</si>
  <si>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</si>
  <si>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</si>
  <si>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</si>
  <si>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</si>
  <si>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</si>
  <si>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</si>
  <si>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</si>
  <si>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</si>
  <si>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</si>
  <si>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</si>
  <si>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</si>
  <si>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</si>
  <si>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</si>
  <si>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</si>
  <si>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</si>
  <si>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</si>
  <si>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</si>
  <si>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</si>
  <si>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</si>
  <si>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</si>
  <si>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</si>
  <si>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</si>
  <si>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</si>
  <si>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</si>
  <si>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</si>
  <si>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</si>
  <si>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</si>
  <si>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</si>
  <si>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</si>
  <si>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</si>
  <si>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</si>
  <si>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</si>
  <si>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</si>
  <si>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</si>
  <si>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</si>
  <si>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</si>
  <si>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</si>
  <si>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</si>
  <si>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</si>
  <si>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</si>
  <si>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</si>
  <si>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</si>
  <si>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</si>
  <si>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</si>
  <si>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</si>
  <si>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</si>
  <si>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</si>
  <si>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</si>
  <si>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</si>
  <si>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</si>
  <si>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</si>
  <si>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</si>
  <si>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</si>
  <si>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</si>
  <si>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</si>
  <si>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</si>
  <si>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</si>
  <si>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</si>
  <si>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</si>
  <si>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</si>
  <si>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</si>
  <si>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</si>
  <si>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</si>
  <si>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</si>
  <si>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</si>
  <si>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</si>
  <si>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</si>
  <si>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</si>
  <si>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</si>
  <si>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</si>
  <si>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</si>
  <si>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</si>
  <si>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</si>
  <si>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</si>
  <si>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</si>
  <si>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</si>
  <si>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</si>
  <si>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</si>
  <si>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</si>
  <si>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</si>
  <si>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</si>
  <si>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</si>
  <si>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</si>
  <si>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</si>
  <si>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</si>
  <si>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</si>
  <si>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</si>
  <si>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</si>
  <si>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</si>
  <si>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</si>
  <si>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</si>
  <si>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</si>
  <si>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</si>
  <si>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</si>
  <si>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</si>
  <si>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</si>
  <si>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</si>
  <si>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</si>
  <si>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</si>
  <si>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</si>
  <si>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</si>
  <si>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</si>
  <si>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</si>
  <si>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</si>
  <si>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</si>
  <si>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</si>
  <si>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</si>
  <si>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</si>
  <si>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</si>
  <si>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</si>
  <si>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</si>
  <si>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</si>
  <si>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</si>
  <si>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</si>
  <si>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</si>
  <si>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</si>
  <si>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</si>
  <si>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</si>
  <si>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</si>
  <si>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</si>
  <si>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</si>
  <si>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</si>
  <si>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</si>
  <si>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</si>
  <si>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</si>
  <si>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</si>
  <si>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</si>
  <si>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</si>
  <si>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</si>
  <si>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</si>
  <si>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</si>
  <si>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</si>
  <si>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</si>
  <si>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</si>
  <si>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</si>
  <si>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</si>
  <si>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</si>
  <si>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</si>
  <si>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</si>
  <si>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</si>
  <si>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</si>
  <si>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</si>
  <si>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</si>
  <si>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</si>
  <si>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</si>
  <si>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</si>
  <si>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</si>
  <si>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</si>
  <si>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</si>
  <si>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</si>
  <si>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</si>
  <si>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</si>
  <si>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</si>
  <si>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</si>
  <si>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</si>
  <si>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</si>
  <si>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</si>
  <si>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</si>
  <si>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</si>
  <si>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</si>
  <si>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</si>
  <si>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</si>
  <si>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</si>
  <si>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</si>
  <si>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</si>
  <si>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</si>
  <si>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</si>
  <si>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</si>
  <si>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</si>
  <si>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</si>
  <si>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</si>
  <si>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</si>
  <si>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</si>
  <si>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</si>
  <si>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</si>
  <si>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</si>
  <si>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</si>
  <si>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</si>
  <si>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</si>
  <si>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</si>
  <si>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</si>
  <si>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</si>
  <si>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</si>
  <si>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</si>
  <si>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</si>
  <si>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</si>
  <si>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</si>
  <si>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</si>
  <si>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</si>
  <si>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</si>
  <si>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</si>
  <si>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</si>
  <si>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</si>
  <si>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</si>
  <si>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</si>
  <si>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</si>
  <si>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</si>
  <si>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</si>
  <si>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</si>
  <si>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</si>
  <si>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</si>
  <si>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</si>
  <si>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</si>
  <si>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</si>
  <si>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</si>
  <si>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</si>
  <si>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</si>
  <si>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</si>
  <si>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</si>
  <si>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</si>
  <si>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</si>
  <si>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</si>
  <si>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</si>
  <si>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</si>
  <si>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</si>
  <si>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</si>
  <si>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</si>
  <si>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</si>
  <si>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</si>
  <si>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</si>
  <si>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</si>
  <si>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</si>
  <si>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</si>
  <si>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</si>
  <si>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</si>
  <si>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</si>
  <si>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</si>
  <si>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</si>
  <si>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</si>
  <si>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</si>
  <si>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</si>
  <si>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</si>
  <si>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</si>
  <si>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</si>
  <si>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</si>
  <si>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</si>
  <si>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</si>
  <si>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</si>
  <si>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</si>
  <si>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</si>
  <si>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</si>
  <si>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</si>
  <si>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</si>
  <si>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</si>
  <si>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</si>
  <si>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</si>
  <si>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</si>
  <si>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</si>
  <si>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</si>
  <si>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</si>
  <si>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</si>
  <si>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</si>
  <si>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</si>
  <si>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</si>
  <si>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</si>
  <si>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</si>
  <si>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</si>
  <si>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</si>
  <si>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</si>
  <si>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</si>
  <si>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</si>
  <si>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</si>
  <si>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</si>
  <si>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</si>
  <si>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</si>
  <si>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</si>
  <si>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</si>
  <si>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</si>
  <si>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</si>
  <si>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</si>
  <si>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</si>
  <si>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</si>
  <si>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</si>
  <si>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</si>
  <si>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</si>
  <si>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</si>
  <si>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</si>
  <si>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</si>
  <si>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</si>
  <si>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</si>
  <si>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</si>
  <si>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</si>
  <si>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</si>
  <si>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</si>
  <si>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</si>
  <si>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</si>
  <si>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</si>
  <si>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</si>
  <si>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</si>
  <si>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</si>
  <si>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</si>
  <si>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</si>
  <si>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</si>
  <si>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</si>
  <si>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</si>
  <si>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</si>
  <si>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</si>
  <si>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</si>
  <si>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</si>
  <si>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</si>
  <si>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</si>
  <si>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</si>
  <si>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</si>
  <si>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</si>
  <si>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</si>
  <si>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</si>
  <si>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</si>
  <si>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</si>
  <si>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</si>
  <si>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</si>
  <si>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</si>
  <si>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</si>
  <si>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</si>
  <si>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</si>
  <si>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</si>
  <si>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</si>
  <si>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</si>
  <si>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</si>
  <si>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</si>
  <si>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</si>
  <si>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</si>
  <si>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</si>
  <si>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</si>
  <si>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</si>
  <si>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</si>
  <si>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</si>
  <si>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</si>
  <si>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</si>
  <si>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</si>
  <si>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</si>
  <si>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</si>
  <si>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</si>
  <si>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</si>
  <si>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</si>
  <si>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</si>
  <si>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</si>
  <si>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</si>
  <si>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</si>
  <si>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</si>
  <si>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</si>
  <si>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</si>
  <si>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</si>
  <si>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</si>
  <si>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</si>
  <si>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</si>
  <si>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</si>
  <si>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</si>
  <si>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</si>
  <si>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</si>
  <si>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</si>
  <si>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</si>
  <si>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</si>
  <si>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</si>
  <si>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</si>
  <si>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</si>
  <si>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</si>
  <si>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</si>
  <si>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</si>
  <si>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</si>
  <si>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</si>
  <si>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</si>
  <si>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</si>
  <si>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</si>
  <si>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</si>
  <si>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</si>
  <si>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</si>
  <si>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</si>
  <si>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</si>
  <si>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</si>
  <si>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</si>
  <si>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</si>
  <si>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</si>
  <si>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</si>
  <si>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</si>
  <si>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</si>
  <si>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</si>
  <si>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</si>
  <si>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</si>
  <si>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</si>
  <si>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</si>
  <si>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</si>
  <si>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</si>
  <si>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</si>
  <si>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</si>
  <si>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</si>
  <si>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</si>
  <si>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</si>
  <si>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</si>
  <si>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</si>
  <si>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</si>
  <si>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</si>
  <si>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</si>
  <si>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</si>
  <si>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</si>
  <si>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</si>
  <si>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</si>
  <si>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</si>
  <si>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</si>
  <si>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</si>
  <si>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</si>
  <si>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</si>
  <si>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</si>
  <si>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</si>
  <si>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</si>
  <si>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</si>
  <si>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</si>
  <si>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</si>
  <si>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</si>
  <si>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</si>
  <si>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</si>
  <si>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</si>
  <si>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</si>
  <si>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</si>
  <si>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</si>
  <si>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</si>
  <si>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</si>
  <si>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</si>
  <si>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</si>
  <si>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</si>
  <si>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</si>
  <si>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</si>
  <si>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</si>
  <si>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</si>
  <si>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</si>
  <si>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</si>
  <si>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</si>
  <si>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</si>
  <si>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</si>
  <si>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</si>
  <si>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</si>
  <si>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</si>
  <si>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</si>
  <si>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</si>
  <si>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</si>
  <si>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</si>
  <si>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</si>
  <si>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</si>
  <si>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</si>
  <si>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</si>
  <si>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</si>
  <si>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</si>
  <si>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</si>
  <si>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</si>
  <si>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</si>
  <si>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</si>
  <si>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</si>
  <si>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</si>
  <si>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</si>
  <si>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</si>
  <si>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</si>
  <si>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</si>
  <si>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</si>
  <si>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</si>
  <si>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</si>
  <si>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</si>
  <si>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</si>
  <si>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</si>
  <si>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</si>
  <si>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</si>
  <si>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</si>
  <si>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</si>
  <si>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</si>
  <si>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</si>
  <si>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</si>
  <si>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</si>
  <si>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</si>
  <si>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</si>
  <si>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</si>
  <si>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</si>
  <si>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</si>
  <si>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</si>
  <si>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</si>
  <si>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</si>
  <si>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</si>
  <si>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</si>
  <si>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</si>
  <si>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</si>
  <si>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</si>
  <si>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</si>
  <si>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</si>
  <si>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</si>
  <si>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</si>
  <si>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</si>
  <si>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</si>
  <si>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</si>
  <si>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</si>
  <si>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</si>
  <si>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</si>
  <si>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</si>
  <si>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</si>
  <si>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</si>
  <si>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</si>
  <si>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</si>
  <si>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</si>
  <si>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</si>
  <si>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</si>
  <si>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</si>
  <si>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</si>
  <si>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</si>
  <si>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</si>
  <si>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</si>
  <si>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</si>
  <si>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</si>
  <si>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</si>
  <si>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</si>
  <si>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</si>
  <si>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</si>
  <si>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</si>
  <si>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</si>
  <si>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</si>
  <si>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</si>
  <si>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</si>
  <si>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</si>
  <si>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</si>
  <si>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</si>
  <si>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</si>
  <si>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</si>
  <si>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</si>
  <si>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</si>
  <si>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</si>
  <si>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</si>
  <si>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</si>
  <si>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</si>
  <si>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</si>
  <si>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</si>
  <si>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</si>
  <si>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</si>
  <si>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</si>
  <si>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</si>
  <si>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</si>
  <si>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</si>
  <si>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</si>
  <si>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</si>
  <si>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</si>
  <si>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</si>
  <si>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</si>
  <si>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</si>
  <si>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</si>
  <si>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</si>
  <si>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</si>
  <si>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</si>
  <si>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</si>
  <si>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</si>
  <si>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</si>
  <si>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</si>
  <si>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</si>
  <si>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</si>
  <si>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</si>
  <si>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</si>
  <si>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</si>
  <si>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</si>
  <si>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</si>
  <si>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</si>
  <si>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</si>
  <si>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</si>
  <si>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</si>
  <si>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</si>
  <si>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</si>
  <si>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</si>
  <si>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</si>
  <si>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</si>
  <si>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</si>
  <si>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</si>
  <si>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</si>
  <si>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</si>
  <si>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</si>
  <si>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</si>
  <si>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</si>
  <si>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</si>
  <si>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</si>
  <si>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</si>
  <si>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</si>
  <si>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</si>
  <si>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</si>
  <si>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</si>
  <si>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</si>
  <si>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</si>
  <si>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</si>
  <si>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</si>
  <si>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</si>
  <si>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</si>
  <si>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</si>
  <si>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</si>
  <si>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</si>
  <si>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</si>
  <si>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</si>
  <si>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</si>
  <si>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</si>
  <si>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</si>
  <si>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</si>
  <si>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</si>
  <si>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</si>
  <si>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</si>
  <si>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</si>
  <si>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</si>
  <si>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</si>
  <si>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</si>
  <si>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</si>
  <si>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</si>
  <si>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</si>
  <si>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</si>
  <si>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</si>
  <si>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</si>
  <si>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</si>
  <si>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</si>
  <si>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</si>
  <si>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</si>
  <si>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</si>
  <si>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</si>
  <si>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</si>
  <si>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</si>
  <si>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</si>
  <si>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</si>
  <si>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</si>
  <si>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</si>
  <si>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</si>
  <si>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</si>
  <si>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</si>
  <si>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</si>
  <si>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</si>
  <si>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</si>
  <si>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</si>
  <si>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</si>
  <si>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</si>
  <si>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</si>
  <si>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</si>
  <si>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</si>
  <si>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</si>
  <si>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</si>
  <si>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</si>
  <si>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</si>
  <si>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</si>
  <si>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</si>
  <si>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</si>
  <si>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</si>
  <si>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</si>
  <si>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</si>
  <si>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</si>
  <si>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</si>
  <si>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</si>
  <si>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</si>
  <si>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</si>
  <si>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</si>
  <si>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</si>
  <si>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</si>
  <si>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</si>
  <si>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</si>
  <si>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</si>
  <si>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</si>
  <si>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</si>
  <si>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</si>
  <si>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</si>
  <si>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</si>
  <si>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</si>
  <si>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</si>
  <si>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</si>
  <si>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</si>
  <si>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</si>
  <si>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</si>
  <si>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</si>
  <si>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</si>
  <si>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</si>
  <si>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</si>
  <si>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</si>
  <si>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</si>
  <si>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</si>
  <si>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</si>
  <si>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</si>
  <si>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</si>
  <si>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</si>
  <si>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</si>
  <si>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</si>
  <si>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</si>
  <si>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</si>
  <si>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</si>
  <si>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</si>
  <si>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</si>
  <si>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</si>
  <si>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</si>
  <si>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</si>
  <si>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</si>
  <si>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</si>
  <si>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</si>
  <si>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</si>
  <si>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</si>
  <si>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</si>
  <si>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</si>
  <si>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</si>
  <si>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</si>
  <si>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</si>
  <si>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</si>
  <si>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</si>
  <si>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</si>
  <si>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</si>
  <si>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</si>
  <si>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</si>
  <si>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</si>
  <si>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</si>
  <si>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</si>
  <si>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</si>
  <si>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</si>
  <si>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</si>
  <si>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</si>
  <si>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</si>
  <si>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</si>
  <si>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</si>
  <si>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</si>
  <si>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</si>
  <si>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</si>
  <si>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</si>
  <si>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</si>
  <si>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</si>
  <si>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</si>
  <si>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</si>
  <si>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</si>
  <si>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</si>
  <si>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</si>
  <si>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</si>
  <si>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</si>
  <si>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</si>
  <si>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</si>
  <si>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</si>
  <si>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</si>
  <si>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</si>
  <si>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</si>
  <si>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</si>
  <si>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</si>
  <si>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</si>
  <si>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</si>
  <si>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</si>
  <si>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</si>
  <si>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</si>
  <si>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</si>
  <si>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</si>
  <si>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</si>
  <si>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</si>
  <si>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</si>
  <si>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</si>
  <si>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</si>
  <si>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</si>
  <si>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</si>
  <si>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</si>
  <si>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</si>
  <si>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</si>
  <si>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</si>
  <si>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</si>
  <si>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</si>
  <si>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</si>
  <si>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</si>
  <si>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</si>
  <si>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</si>
  <si>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</si>
  <si>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</si>
  <si>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</si>
  <si>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</si>
  <si>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</si>
  <si>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</si>
  <si>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</si>
  <si>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</si>
  <si>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</si>
  <si>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</si>
  <si>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</si>
  <si>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</si>
  <si>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</si>
  <si>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</si>
  <si>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</si>
  <si>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</si>
  <si>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</si>
  <si>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</si>
  <si>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</si>
  <si>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</si>
  <si>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</si>
  <si>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</si>
  <si>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</si>
  <si>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</si>
  <si>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</si>
  <si>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</si>
  <si>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</si>
  <si>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</si>
  <si>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</si>
  <si>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</si>
  <si>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</si>
  <si>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</si>
  <si>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</si>
  <si>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</si>
  <si>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</si>
  <si>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</si>
  <si>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</si>
  <si>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</si>
  <si>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</si>
  <si>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</si>
  <si>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</si>
  <si>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</si>
  <si>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</si>
  <si>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</si>
  <si>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</si>
  <si>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</si>
  <si>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</si>
  <si>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</si>
  <si>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</si>
  <si>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</si>
  <si>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</si>
  <si>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</si>
  <si>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</si>
  <si>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</si>
  <si>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</si>
  <si>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</si>
  <si>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</si>
  <si>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</si>
  <si>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</si>
  <si>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</si>
  <si>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</si>
  <si>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</si>
  <si>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</si>
  <si>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</si>
  <si>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</si>
  <si>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</si>
  <si>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</si>
  <si>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</si>
  <si>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</si>
  <si>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</si>
  <si>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</si>
  <si>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</si>
  <si>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</si>
  <si>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</si>
  <si>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</si>
  <si>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</si>
  <si>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</si>
  <si>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</si>
  <si>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</si>
  <si>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</si>
  <si>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</si>
  <si>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</si>
  <si>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</si>
  <si>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</si>
  <si>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</si>
  <si>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</si>
  <si>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</si>
  <si>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</si>
  <si>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</si>
  <si>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</si>
  <si>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</si>
  <si>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</si>
  <si>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</si>
  <si>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</si>
  <si>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</si>
  <si>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</si>
  <si>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</si>
  <si>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</si>
  <si>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</si>
  <si>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</si>
  <si>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</si>
  <si>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</si>
  <si>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</si>
  <si>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</si>
  <si>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</si>
  <si>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</si>
  <si>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</si>
  <si>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</si>
  <si>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</si>
  <si>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</si>
  <si>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</si>
  <si>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</si>
  <si>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</si>
  <si>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</si>
  <si>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</si>
  <si>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</si>
  <si>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</si>
  <si>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</si>
  <si>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</si>
  <si>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</si>
  <si>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</si>
  <si>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</si>
  <si>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</si>
  <si>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</si>
  <si>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</si>
  <si>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</si>
  <si>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</si>
  <si>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</si>
  <si>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</si>
  <si>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</si>
  <si>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</si>
  <si>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</si>
  <si>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</si>
  <si>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</si>
  <si>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</si>
  <si>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</si>
  <si>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</si>
  <si>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</si>
  <si>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</si>
  <si>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</si>
  <si>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</si>
  <si>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</si>
  <si>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</si>
  <si>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</si>
  <si>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</si>
  <si>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</si>
  <si>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</si>
  <si>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</si>
  <si>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</si>
  <si>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</si>
  <si>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</si>
  <si>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</si>
  <si>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</si>
  <si>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</si>
  <si>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</si>
  <si>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</si>
  <si>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</si>
  <si>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</si>
  <si>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</si>
  <si>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</si>
  <si>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</si>
  <si>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</si>
  <si>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</si>
  <si>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</si>
  <si>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</si>
  <si>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</si>
  <si>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</si>
  <si>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</si>
  <si>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</si>
  <si>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</si>
  <si>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</si>
  <si>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</si>
  <si>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</si>
  <si>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</si>
  <si>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</si>
  <si>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</si>
  <si>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</si>
  <si>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</si>
  <si>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</si>
  <si>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</si>
  <si>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</si>
  <si>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</si>
  <si>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</si>
  <si>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</si>
  <si>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</si>
  <si>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</si>
  <si>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</si>
  <si>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</si>
  <si>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</si>
  <si>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</si>
  <si>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</si>
  <si>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</si>
  <si>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</si>
  <si>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</si>
  <si>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</si>
  <si>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</si>
  <si>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</si>
  <si>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</si>
  <si>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</si>
  <si>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</si>
  <si>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</si>
  <si>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</si>
  <si>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</si>
  <si>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</si>
  <si>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</si>
  <si>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</si>
  <si>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</si>
  <si>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</si>
  <si>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</si>
  <si>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</si>
  <si>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</si>
  <si>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</si>
  <si>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</si>
  <si>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</si>
  <si>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</si>
  <si>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</si>
  <si>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</si>
  <si>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</si>
  <si>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</si>
  <si>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</si>
  <si>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</si>
  <si>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</si>
  <si>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</si>
  <si>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</si>
  <si>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</si>
  <si>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</si>
  <si>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</si>
  <si>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</si>
  <si>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</si>
  <si>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</si>
  <si>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</si>
  <si>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</si>
  <si>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</si>
  <si>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</si>
  <si>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</si>
  <si>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</si>
  <si>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</si>
  <si>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</si>
  <si>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</si>
  <si>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</si>
  <si>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</si>
  <si>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</si>
  <si>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</si>
  <si>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</si>
  <si>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</si>
  <si>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</si>
  <si>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</si>
  <si>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</si>
  <si>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</si>
  <si>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</si>
  <si>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</si>
  <si>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</si>
  <si>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</si>
  <si>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</si>
  <si>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</si>
  <si>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</si>
  <si>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</si>
  <si>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</si>
  <si>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</si>
  <si>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</si>
  <si>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</si>
  <si>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</si>
  <si>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</si>
  <si>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</si>
  <si>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</si>
  <si>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</si>
  <si>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</si>
  <si>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</si>
  <si>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</si>
  <si>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</si>
  <si>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</si>
  <si>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</si>
  <si>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</si>
  <si>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</si>
  <si>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</si>
  <si>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</si>
  <si>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</si>
  <si>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</si>
  <si>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</si>
  <si>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</si>
  <si>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</si>
  <si>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</si>
  <si>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</si>
  <si>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</si>
  <si>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</si>
  <si>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</si>
  <si>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</si>
  <si>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</si>
  <si>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</si>
  <si>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</si>
  <si>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</si>
  <si>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</si>
  <si>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</si>
  <si>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</si>
  <si>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</si>
  <si>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</si>
  <si>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</si>
  <si>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</si>
  <si>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</si>
  <si>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</si>
  <si>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</si>
  <si>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</si>
  <si>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</si>
  <si>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</si>
  <si>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</si>
  <si>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</si>
  <si>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</si>
  <si>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</si>
  <si>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</si>
  <si>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</si>
  <si>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</si>
  <si>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</si>
  <si>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</si>
  <si>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</si>
  <si>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</si>
  <si>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</si>
  <si>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</si>
  <si>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</si>
  <si>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</si>
  <si>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</si>
  <si>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</si>
  <si>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</si>
  <si>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</si>
  <si>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</si>
  <si>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</si>
  <si>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</si>
  <si>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</si>
  <si>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</si>
  <si>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</si>
  <si>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</si>
  <si>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</si>
  <si>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</si>
  <si>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</si>
  <si>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</si>
  <si>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</si>
  <si>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</si>
  <si>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</si>
  <si>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</si>
  <si>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</si>
  <si>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</si>
  <si>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</si>
  <si>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</si>
  <si>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</si>
  <si>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</si>
  <si>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</si>
  <si>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</si>
  <si>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</si>
  <si>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</si>
  <si>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</si>
  <si>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</si>
  <si>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</si>
  <si>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</si>
  <si>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</si>
  <si>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</si>
  <si>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</si>
  <si>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</si>
  <si>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</si>
  <si>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</si>
  <si>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</si>
  <si>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</si>
  <si>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</si>
  <si>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</si>
  <si>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</si>
  <si>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</si>
  <si>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</si>
  <si>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</si>
  <si>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</si>
  <si>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</si>
  <si>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</si>
  <si>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</si>
  <si>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</si>
  <si>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</si>
  <si>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</si>
  <si>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</si>
  <si>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</si>
  <si>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</si>
  <si>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</si>
  <si>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</si>
  <si>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</si>
  <si>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</si>
  <si>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</si>
  <si>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</si>
  <si>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</si>
  <si>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</si>
  <si>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</si>
  <si>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</si>
  <si>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</si>
  <si>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</si>
  <si>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</si>
  <si>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</si>
  <si>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</si>
  <si>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</si>
  <si>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</si>
  <si>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</si>
  <si>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</si>
  <si>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</si>
  <si>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</si>
  <si>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</si>
  <si>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</si>
  <si>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</si>
  <si>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</si>
  <si>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</si>
  <si>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</si>
  <si>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</si>
  <si>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</si>
  <si>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</si>
  <si>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</si>
  <si>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</si>
  <si>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</si>
  <si>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</si>
  <si>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</si>
  <si>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</si>
  <si>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</si>
  <si>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</si>
  <si>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</si>
  <si>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</si>
  <si>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</si>
  <si>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</si>
  <si>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</si>
  <si>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</si>
  <si>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</si>
  <si>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</si>
  <si>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</si>
  <si>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</si>
  <si>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</si>
  <si>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</si>
  <si>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</si>
  <si>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</si>
  <si>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</si>
  <si>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</si>
  <si>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</si>
  <si>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</si>
  <si>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</si>
  <si>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</si>
  <si>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</si>
  <si>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</si>
  <si>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</si>
  <si>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</si>
  <si>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</si>
  <si>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</si>
  <si>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</si>
  <si>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</si>
  <si>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</si>
  <si>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</si>
  <si>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</si>
  <si>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</si>
  <si>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</si>
  <si>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</si>
  <si>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</si>
  <si>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</si>
  <si>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</si>
  <si>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</si>
  <si>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</si>
  <si>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</si>
  <si>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</si>
  <si>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</si>
  <si>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</si>
  <si>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</si>
  <si>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</si>
  <si>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</si>
  <si>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</si>
  <si>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</si>
  <si>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</si>
  <si>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</si>
  <si>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</si>
  <si>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</si>
  <si>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</si>
  <si>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</si>
  <si>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</si>
  <si>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</si>
  <si>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</si>
  <si>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</si>
  <si>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</si>
  <si>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</si>
  <si>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</si>
  <si>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</si>
  <si>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</si>
  <si>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</si>
  <si>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</si>
  <si>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</si>
  <si>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</si>
  <si>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</si>
  <si>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</si>
  <si>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</si>
  <si>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</si>
  <si>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</si>
  <si>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</si>
  <si>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</si>
  <si>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</si>
  <si>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</si>
  <si>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</si>
  <si>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</si>
  <si>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</si>
  <si>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</si>
  <si>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</si>
  <si>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</si>
  <si>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</si>
  <si>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</si>
  <si>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</si>
  <si>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</si>
  <si>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</si>
  <si>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</si>
  <si>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</si>
  <si>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</si>
  <si>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</si>
  <si>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</si>
  <si>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</si>
  <si>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</si>
  <si>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</si>
  <si>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</si>
  <si>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</si>
  <si>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</si>
  <si>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</si>
  <si>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</si>
  <si>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</si>
  <si>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</si>
  <si>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</si>
  <si>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</si>
  <si>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</si>
  <si>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</si>
  <si>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</si>
  <si>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</si>
  <si>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</si>
  <si>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</si>
  <si>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</si>
  <si>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</si>
  <si>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</si>
  <si>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</si>
  <si>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</si>
  <si>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</si>
  <si>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</si>
  <si>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</si>
  <si>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</si>
  <si>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</si>
  <si>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</si>
  <si>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</si>
  <si>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</si>
  <si>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</si>
  <si>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</si>
  <si>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</si>
  <si>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</si>
  <si>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</si>
  <si>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</si>
  <si>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</si>
  <si>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</si>
  <si>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</si>
  <si>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</si>
  <si>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</si>
  <si>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</si>
  <si>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</si>
  <si>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</si>
  <si>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</si>
  <si>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</si>
  <si>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</si>
  <si>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</si>
  <si>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</si>
  <si>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</si>
  <si>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</si>
  <si>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</si>
  <si>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</si>
  <si>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</si>
  <si>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</si>
  <si>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</si>
  <si>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</si>
  <si>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</si>
  <si>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</si>
  <si>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</si>
  <si>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</si>
  <si>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</si>
  <si>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</si>
  <si>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</si>
  <si>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</si>
  <si>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</si>
  <si>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</si>
  <si>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</si>
  <si>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</si>
  <si>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</si>
  <si>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</si>
  <si>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</si>
  <si>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</si>
  <si>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</si>
  <si>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</si>
  <si>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</si>
  <si>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</si>
  <si>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</si>
  <si>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</si>
  <si>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</si>
  <si>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</si>
  <si>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</si>
  <si>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</si>
  <si>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</si>
  <si>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</si>
  <si>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</si>
  <si>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</si>
  <si>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</si>
  <si>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</si>
  <si>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</si>
  <si>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</si>
  <si>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</si>
  <si>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</si>
  <si>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</si>
  <si>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</si>
  <si>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</si>
  <si>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</si>
  <si>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</si>
  <si>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</si>
  <si>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</si>
  <si>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</si>
  <si>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</si>
  <si>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</si>
  <si>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</si>
  <si>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</si>
  <si>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</si>
  <si>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</si>
  <si>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</si>
  <si>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</si>
  <si>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</si>
  <si>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</si>
  <si>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</si>
  <si>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</si>
  <si>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</si>
  <si>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</si>
  <si>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</si>
  <si>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</si>
  <si>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</si>
  <si>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</si>
  <si>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</si>
  <si>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</si>
  <si>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</si>
  <si>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</si>
  <si>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</si>
  <si>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</si>
  <si>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</si>
  <si>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</si>
  <si>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</si>
  <si>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</si>
  <si>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</si>
  <si>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</si>
  <si>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</si>
  <si>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</si>
  <si>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</si>
  <si>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</si>
  <si>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</si>
  <si>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</si>
  <si>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</si>
  <si>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</si>
  <si>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</si>
  <si>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</si>
  <si>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</si>
  <si>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</si>
  <si>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</si>
  <si>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</si>
  <si>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</si>
  <si>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</si>
  <si>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</si>
  <si>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</si>
  <si>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</si>
  <si>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</si>
  <si>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</si>
  <si>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</si>
  <si>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</si>
  <si>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</si>
  <si>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</si>
  <si>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</si>
  <si>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</si>
  <si>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</si>
  <si>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</si>
  <si>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</si>
  <si>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</si>
  <si>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</si>
  <si>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</si>
  <si>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</si>
  <si>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</si>
  <si>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</si>
  <si>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</si>
  <si>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</si>
  <si>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</si>
  <si>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</si>
  <si>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</si>
  <si>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</si>
  <si>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</si>
  <si>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</si>
  <si>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</si>
  <si>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</si>
  <si>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</si>
  <si>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</si>
  <si>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</si>
  <si>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</si>
  <si>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</si>
  <si>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</si>
  <si>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</si>
  <si>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</si>
  <si>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</si>
  <si>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</si>
  <si>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</si>
  <si>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</si>
  <si>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</si>
  <si>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</si>
  <si>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</si>
  <si>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</si>
  <si>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</si>
  <si>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</si>
  <si>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</si>
  <si>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</si>
  <si>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</si>
  <si>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</si>
  <si>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</si>
  <si>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</si>
  <si>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</si>
  <si>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</si>
  <si>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</si>
  <si>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</si>
  <si>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</si>
  <si>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</si>
  <si>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</si>
  <si>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</si>
  <si>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</si>
  <si>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</si>
  <si>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</si>
  <si>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</si>
  <si>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</si>
  <si>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</si>
  <si>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</si>
  <si>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</si>
  <si>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</si>
  <si>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</si>
  <si>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</si>
  <si>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</si>
  <si>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</si>
  <si>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</si>
  <si>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</si>
  <si>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</si>
  <si>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</si>
  <si>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</si>
  <si>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</si>
  <si>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</si>
  <si>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</si>
  <si>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</si>
  <si>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</si>
  <si>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</si>
  <si>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</si>
  <si>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</si>
  <si>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</si>
  <si>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</si>
  <si>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</si>
  <si>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</si>
  <si>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</si>
  <si>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</si>
  <si>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</si>
  <si>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</si>
  <si>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</si>
  <si>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</si>
  <si>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</si>
  <si>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</si>
  <si>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</si>
  <si>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</si>
  <si>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</si>
  <si>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</si>
  <si>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</si>
  <si>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</si>
  <si>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</si>
  <si>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</si>
  <si>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</si>
  <si>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</si>
  <si>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</si>
  <si>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</si>
  <si>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</si>
  <si>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</si>
  <si>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</si>
  <si>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</si>
  <si>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</si>
  <si>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</si>
  <si>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</si>
  <si>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</si>
  <si>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</si>
  <si>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</si>
  <si>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</si>
  <si>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</si>
  <si>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</si>
  <si>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</si>
  <si>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</si>
  <si>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</si>
  <si>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</si>
  <si>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</si>
  <si>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</si>
  <si>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</si>
  <si>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</si>
  <si>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</si>
  <si>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</si>
  <si>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</si>
  <si>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</si>
  <si>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</si>
  <si>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</si>
  <si>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</si>
  <si>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</si>
  <si>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</si>
  <si>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</si>
  <si>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</si>
  <si>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</si>
  <si>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</si>
  <si>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</si>
  <si>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</si>
  <si>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</si>
  <si>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</si>
  <si>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</si>
  <si>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</si>
  <si>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</si>
  <si>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</si>
  <si>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</si>
  <si>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</si>
  <si>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</si>
  <si>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</si>
  <si>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</si>
  <si>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</si>
  <si>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</si>
  <si>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</si>
  <si>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</si>
  <si>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</si>
  <si>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</si>
  <si>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</si>
  <si>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</si>
  <si>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</si>
  <si>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</si>
  <si>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</si>
  <si>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</si>
  <si>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</si>
  <si>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</si>
  <si>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</si>
  <si>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</si>
  <si>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</si>
  <si>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</si>
  <si>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</si>
  <si>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</si>
  <si>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</si>
  <si>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</si>
  <si>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</si>
  <si>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</si>
  <si>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</si>
  <si>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</si>
  <si>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</si>
  <si>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</si>
  <si>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</si>
  <si>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</si>
  <si>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</si>
  <si>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</si>
  <si>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</si>
  <si>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</si>
  <si>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</si>
  <si>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</si>
  <si>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</si>
  <si>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</si>
  <si>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</si>
  <si>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</si>
  <si>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</si>
  <si>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</si>
  <si>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</si>
  <si>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</si>
  <si>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</si>
  <si>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</si>
  <si>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</si>
  <si>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</si>
  <si>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</si>
  <si>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</si>
  <si>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</si>
  <si>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</si>
  <si>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</si>
  <si>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</si>
  <si>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</si>
  <si>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</si>
  <si>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</si>
  <si>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</si>
  <si>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</si>
  <si>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</si>
  <si>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</si>
  <si>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</si>
  <si>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</si>
  <si>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</si>
  <si>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</si>
  <si>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</si>
  <si>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</si>
  <si>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</si>
  <si>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</si>
  <si>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</si>
  <si>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</si>
  <si>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</si>
  <si>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</si>
  <si>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</si>
  <si>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</si>
  <si>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</si>
  <si>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</si>
  <si>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</si>
  <si>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</si>
  <si>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</si>
  <si>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</si>
  <si>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</si>
  <si>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</si>
  <si>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</si>
  <si>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</si>
  <si>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</si>
  <si>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</si>
  <si>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</si>
  <si>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</si>
  <si>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</si>
  <si>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</si>
  <si>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</si>
  <si>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</si>
  <si>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</si>
  <si>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</si>
  <si>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</si>
  <si>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</si>
  <si>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</si>
  <si>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</si>
  <si>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</si>
  <si>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</si>
  <si>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</si>
  <si>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</si>
  <si>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</si>
  <si>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</si>
  <si>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</si>
  <si>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</si>
  <si>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</si>
  <si>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</si>
  <si>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</si>
  <si>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</si>
  <si>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</si>
  <si>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</si>
  <si>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</si>
  <si>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</si>
  <si>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</si>
  <si>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</si>
  <si>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</si>
  <si>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</si>
  <si>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</si>
  <si>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</si>
  <si>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</si>
  <si>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</si>
  <si>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</si>
  <si>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</si>
  <si>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</si>
  <si>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</si>
  <si>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</si>
  <si>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</si>
  <si>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</si>
  <si>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</si>
  <si>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</si>
  <si>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</si>
  <si>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</si>
  <si>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</si>
  <si>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</si>
  <si>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</si>
  <si>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</si>
  <si>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</si>
  <si>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</si>
  <si>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</si>
  <si>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</si>
  <si>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</si>
  <si>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</si>
  <si>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</si>
  <si>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</si>
  <si>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</si>
  <si>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</si>
  <si>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</si>
  <si>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</si>
  <si>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</si>
  <si>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</si>
  <si>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</si>
  <si>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</si>
  <si>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</si>
  <si>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</si>
  <si>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</si>
  <si>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</si>
  <si>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</si>
  <si>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</si>
  <si>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</si>
  <si>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</si>
  <si>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</si>
  <si>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</si>
  <si>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</si>
  <si>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</si>
  <si>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</si>
  <si>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</si>
  <si>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</si>
  <si>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</si>
  <si>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</si>
  <si>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</si>
  <si>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</si>
  <si>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</si>
  <si>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</si>
  <si>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</si>
  <si>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</si>
  <si>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</si>
  <si>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</si>
  <si>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</si>
  <si>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</si>
  <si>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</si>
  <si>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</si>
  <si>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</si>
  <si>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</si>
  <si>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</si>
  <si>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</si>
  <si>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</si>
  <si>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</si>
  <si>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</si>
  <si>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</si>
  <si>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</si>
  <si>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</si>
  <si>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</si>
  <si>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</si>
  <si>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</si>
  <si>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</si>
  <si>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</si>
  <si>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</si>
  <si>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</si>
  <si>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</si>
  <si>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</si>
  <si>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</si>
  <si>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</si>
  <si>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</si>
  <si>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</si>
  <si>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</si>
  <si>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</si>
  <si>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</si>
  <si>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</si>
  <si>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</si>
  <si>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</si>
  <si>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</si>
  <si>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</si>
  <si>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</si>
  <si>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</si>
  <si>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</si>
  <si>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</si>
  <si>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</si>
  <si>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</si>
  <si>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</si>
  <si>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</si>
  <si>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</si>
  <si>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</si>
  <si>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</si>
  <si>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</si>
  <si>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</si>
  <si>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</si>
  <si>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</si>
  <si>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</si>
  <si>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</si>
  <si>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</si>
  <si>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</si>
  <si>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</si>
  <si>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</si>
  <si>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</si>
  <si>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</si>
  <si>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</si>
  <si>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</si>
  <si>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</si>
  <si>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</si>
  <si>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</si>
  <si>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</si>
  <si>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</si>
  <si>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</si>
  <si>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</si>
  <si>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</si>
  <si>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</si>
  <si>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</si>
  <si>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</si>
  <si>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</si>
  <si>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</si>
  <si>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</si>
  <si>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</si>
  <si>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</si>
  <si>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</si>
  <si>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</si>
  <si>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</si>
  <si>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</si>
  <si>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</si>
  <si>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</si>
  <si>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</si>
  <si>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</si>
  <si>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</si>
  <si>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</si>
  <si>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</si>
  <si>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</si>
  <si>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</si>
  <si>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</si>
  <si>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</si>
  <si>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</si>
  <si>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</si>
  <si>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</si>
  <si>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</si>
  <si>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</si>
  <si>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</si>
  <si>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</si>
  <si>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</si>
  <si>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</si>
  <si>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</si>
  <si>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</si>
  <si>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</si>
  <si>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</si>
  <si>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</si>
  <si>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</si>
  <si>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</si>
  <si>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</si>
  <si>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</si>
  <si>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</si>
  <si>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</si>
  <si>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</si>
  <si>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</si>
  <si>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</si>
  <si>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</si>
  <si>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</si>
  <si>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</si>
  <si>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</si>
  <si>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</si>
  <si>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</si>
  <si>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</si>
  <si>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</si>
  <si>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</si>
  <si>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</si>
  <si>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</si>
  <si>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</si>
  <si>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</si>
  <si>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</si>
  <si>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</si>
  <si>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</si>
  <si>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</si>
  <si>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</si>
  <si>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</si>
  <si>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</si>
  <si>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</si>
  <si>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</si>
  <si>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</si>
  <si>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</si>
  <si>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</si>
  <si>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</si>
  <si>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</si>
  <si>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</si>
  <si>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</si>
  <si>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</si>
  <si>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</si>
  <si>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</si>
  <si>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</si>
  <si>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</si>
  <si>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</si>
  <si>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</si>
  <si>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</si>
  <si>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</si>
  <si>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</si>
  <si>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</si>
  <si>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</si>
  <si>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</si>
  <si>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</si>
  <si>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</si>
  <si>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</si>
  <si>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</si>
  <si>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</si>
  <si>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</si>
  <si>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</si>
  <si>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</si>
  <si>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</si>
  <si>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</si>
  <si>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</si>
  <si>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</si>
  <si>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</si>
  <si>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</si>
  <si>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</si>
  <si>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</si>
  <si>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</si>
  <si>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</si>
  <si>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</si>
  <si>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</si>
  <si>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</si>
  <si>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</si>
  <si>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</si>
  <si>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</si>
  <si>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</si>
  <si>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</si>
  <si>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</si>
  <si>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</si>
  <si>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</si>
  <si>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</si>
  <si>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</si>
  <si>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</si>
  <si>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</si>
  <si>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</si>
  <si>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</si>
  <si>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</si>
  <si>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</si>
  <si>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</si>
  <si>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</si>
  <si>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</si>
  <si>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</si>
  <si>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</si>
  <si>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</si>
  <si>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</si>
  <si>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</si>
  <si>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</si>
  <si>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</si>
  <si>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</si>
  <si>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</si>
  <si>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</si>
  <si>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</si>
  <si>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</si>
  <si>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</si>
  <si>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</si>
  <si>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</si>
  <si>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</si>
  <si>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</si>
  <si>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</si>
  <si>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</si>
  <si>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</si>
  <si>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</si>
  <si>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</si>
  <si>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</si>
  <si>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</si>
  <si>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</si>
  <si>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</si>
  <si>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</si>
  <si>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</si>
  <si>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</si>
  <si>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</si>
  <si>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</si>
  <si>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</si>
  <si>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</si>
  <si>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</si>
  <si>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</si>
  <si>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</si>
  <si>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</si>
  <si>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</si>
  <si>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</si>
  <si>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</si>
  <si>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</si>
  <si>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</si>
  <si>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</si>
  <si>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</si>
  <si>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</si>
  <si>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</si>
  <si>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</si>
  <si>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</si>
  <si>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</si>
  <si>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</si>
  <si>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</si>
  <si>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</si>
  <si>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</si>
  <si>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</si>
  <si>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</si>
  <si>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</si>
  <si>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</si>
  <si>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</si>
  <si>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</si>
  <si>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</si>
  <si>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</si>
  <si>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</si>
  <si>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</si>
  <si>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</si>
  <si>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</si>
  <si>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</si>
  <si>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</si>
  <si>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</si>
  <si>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</si>
  <si>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</si>
  <si>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</si>
  <si>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</si>
  <si>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</si>
  <si>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</si>
  <si>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</si>
  <si>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</si>
  <si>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</si>
  <si>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</si>
  <si>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</si>
  <si>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</si>
  <si>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</si>
  <si>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</si>
  <si>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</si>
  <si>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</si>
  <si>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</si>
  <si>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</si>
  <si>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</si>
  <si>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</si>
  <si>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</si>
  <si>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</si>
  <si>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</si>
  <si>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</si>
  <si>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</si>
  <si>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</si>
  <si>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</si>
  <si>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</si>
  <si>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</si>
  <si>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</si>
  <si>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</si>
  <si>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</si>
  <si>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</si>
  <si>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</si>
  <si>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</si>
  <si>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</si>
  <si>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</si>
  <si>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</si>
  <si>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</si>
  <si>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</si>
  <si>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</si>
  <si>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</si>
  <si>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</si>
  <si>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</si>
  <si>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</si>
  <si>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</si>
  <si>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</si>
  <si>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</si>
  <si>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</si>
  <si>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</si>
  <si>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</si>
  <si>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</si>
  <si>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</si>
  <si>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</si>
  <si>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</si>
  <si>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</si>
  <si>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</si>
  <si>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</si>
  <si>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</si>
  <si>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</si>
  <si>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</si>
  <si>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</si>
  <si>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</si>
  <si>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</si>
  <si>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</si>
  <si>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</si>
  <si>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</si>
  <si>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</si>
  <si>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</si>
  <si>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</si>
  <si>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</si>
  <si>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</si>
  <si>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</si>
  <si>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</si>
  <si>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</si>
  <si>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</si>
  <si>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</si>
  <si>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</si>
  <si>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</si>
  <si>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</si>
  <si>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</si>
  <si>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</si>
  <si>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</si>
  <si>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</si>
  <si>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</si>
  <si>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</si>
  <si>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</si>
  <si>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</si>
  <si>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</si>
  <si>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</si>
  <si>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</si>
  <si>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</si>
  <si>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</si>
  <si>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</si>
  <si>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</si>
  <si>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</si>
  <si>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</si>
  <si>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</si>
  <si>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</si>
  <si>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</si>
  <si>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</si>
  <si>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</si>
  <si>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</si>
  <si>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</si>
  <si>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</si>
  <si>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</si>
  <si>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</si>
  <si>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</si>
  <si>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</si>
  <si>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</si>
  <si>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</si>
  <si>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</si>
  <si>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</si>
  <si>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</si>
  <si>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</si>
  <si>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</si>
  <si>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</si>
  <si>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</si>
  <si>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</si>
  <si>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</si>
  <si>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</si>
  <si>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</si>
  <si>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</si>
  <si>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</si>
  <si>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</si>
  <si>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</si>
  <si>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</si>
  <si>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</si>
  <si>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</si>
  <si>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</si>
  <si>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</si>
  <si>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</si>
  <si>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</si>
  <si>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</si>
  <si>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</si>
  <si>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</si>
  <si>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</si>
  <si>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</si>
  <si>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</si>
  <si>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</si>
  <si>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</si>
  <si>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</si>
  <si>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</si>
  <si>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</si>
  <si>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</si>
  <si>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</si>
  <si>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</si>
  <si>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</si>
  <si>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</si>
  <si>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</si>
  <si>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</si>
  <si>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</si>
  <si>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</si>
  <si>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</si>
  <si>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</si>
  <si>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</si>
  <si>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</si>
  <si>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</si>
  <si>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</si>
  <si>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</si>
  <si>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</si>
  <si>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</si>
  <si>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</si>
  <si>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</si>
  <si>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</si>
  <si>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</si>
  <si>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</si>
  <si>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</si>
  <si>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</si>
  <si>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</si>
  <si>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</si>
  <si>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</si>
  <si>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</si>
  <si>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</si>
  <si>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</si>
  <si>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</si>
  <si>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</si>
  <si>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</si>
  <si>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</si>
  <si>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</si>
  <si>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</si>
  <si>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</si>
  <si>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</si>
  <si>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</si>
  <si>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</si>
  <si>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</si>
  <si>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</si>
  <si>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</si>
  <si>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</si>
  <si>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</si>
  <si>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</si>
  <si>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</si>
  <si>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</si>
  <si>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</si>
  <si>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</si>
  <si>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</si>
  <si>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</si>
  <si>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</si>
  <si>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</si>
  <si>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</si>
  <si>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</si>
  <si>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</si>
  <si>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</si>
  <si>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</si>
  <si>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</si>
  <si>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</si>
  <si>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</si>
  <si>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</si>
  <si>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</si>
  <si>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</si>
  <si>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</si>
  <si>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</si>
  <si>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</si>
  <si>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</si>
  <si>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</si>
  <si>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</si>
  <si>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</si>
  <si>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</si>
  <si>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</si>
  <si>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</si>
  <si>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</si>
  <si>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</si>
  <si>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</si>
  <si>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</si>
  <si>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</si>
  <si>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</si>
  <si>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</si>
  <si>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</si>
  <si>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</si>
  <si>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</si>
  <si>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</si>
  <si>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</si>
  <si>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</si>
  <si>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</si>
  <si>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</si>
  <si>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</si>
  <si>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</si>
  <si>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</si>
  <si>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</si>
  <si>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</si>
  <si>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</si>
  <si>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</si>
  <si>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</si>
  <si>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</si>
  <si>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</si>
  <si>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</si>
  <si>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</si>
  <si>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</si>
  <si>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</si>
  <si>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</si>
  <si>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</si>
  <si>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</si>
  <si>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</si>
  <si>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</si>
  <si>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</si>
  <si>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</si>
  <si>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</si>
  <si>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</si>
  <si>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</si>
  <si>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</si>
  <si>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</si>
  <si>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</si>
  <si>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</si>
  <si>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</si>
  <si>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</si>
  <si>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</si>
  <si>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</si>
  <si>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</si>
  <si>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</si>
  <si>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</si>
  <si>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</si>
  <si>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</si>
  <si>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</si>
  <si>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</si>
  <si>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</si>
  <si>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</si>
  <si>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</si>
  <si>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</si>
  <si>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</si>
  <si>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</si>
  <si>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</si>
  <si>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</si>
  <si>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</si>
  <si>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</si>
  <si>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</si>
  <si>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</si>
  <si>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</si>
  <si>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</si>
  <si>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</si>
  <si>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</si>
  <si>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</si>
  <si>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</si>
  <si>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</si>
  <si>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</si>
  <si>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</si>
  <si>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</si>
  <si>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</si>
  <si>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</si>
  <si>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</si>
  <si>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</si>
  <si>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</si>
  <si>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</si>
  <si>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</si>
  <si>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</si>
  <si>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</si>
  <si>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</si>
  <si>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</si>
  <si>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</si>
  <si>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</si>
  <si>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</si>
  <si>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</si>
  <si>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</si>
  <si>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</si>
  <si>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</si>
  <si>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</si>
  <si>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</si>
  <si>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</si>
  <si>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</si>
  <si>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</si>
  <si>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</si>
  <si>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</si>
  <si>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</si>
  <si>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</si>
  <si>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</si>
  <si>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</si>
  <si>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</si>
  <si>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</si>
  <si>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</si>
  <si>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</si>
  <si>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</si>
  <si>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</si>
  <si>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</si>
  <si>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</si>
  <si>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</si>
  <si>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</si>
  <si>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</si>
  <si>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</si>
  <si>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</si>
  <si>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</si>
  <si>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</si>
  <si>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</si>
  <si>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</si>
  <si>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</si>
  <si>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</si>
  <si>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</si>
  <si>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</si>
  <si>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</si>
  <si>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</si>
  <si>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</si>
  <si>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</si>
  <si>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</si>
  <si>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</si>
  <si>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</si>
  <si>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</si>
  <si>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</si>
  <si>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</si>
  <si>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</si>
  <si>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</si>
  <si>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</si>
  <si>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</si>
  <si>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</si>
  <si>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</si>
  <si>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</si>
  <si>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</si>
  <si>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</si>
  <si>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</si>
  <si>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</si>
  <si>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</si>
  <si>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</si>
  <si>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</si>
  <si>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</si>
  <si>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</si>
  <si>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</si>
  <si>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</si>
  <si>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</si>
  <si>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</si>
  <si>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</si>
  <si>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</si>
  <si>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</si>
  <si>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</si>
  <si>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</si>
  <si>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</si>
  <si>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</si>
  <si>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</si>
  <si>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</si>
  <si>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</si>
  <si>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</si>
  <si>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</si>
  <si>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</si>
  <si>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</si>
  <si>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</si>
  <si>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</si>
  <si>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</si>
  <si>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</si>
  <si>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</si>
  <si>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</si>
  <si>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</si>
  <si>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</si>
  <si>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</si>
  <si>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</si>
  <si>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</si>
  <si>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</si>
  <si>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</si>
  <si>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</si>
  <si>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</si>
  <si>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</si>
  <si>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</si>
  <si>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</si>
  <si>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</si>
  <si>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</si>
  <si>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</si>
  <si>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</si>
  <si>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</si>
  <si>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</si>
  <si>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</si>
  <si>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</si>
  <si>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</si>
  <si>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</si>
  <si>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</si>
  <si>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</si>
  <si>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</si>
  <si>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</si>
  <si>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</si>
  <si>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</si>
  <si>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</si>
  <si>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</si>
  <si>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</si>
  <si>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</si>
  <si>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</si>
  <si>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</si>
  <si>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</si>
  <si>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</si>
  <si>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</si>
  <si>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</si>
  <si>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</si>
  <si>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</si>
  <si>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</si>
  <si>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</si>
  <si>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</si>
  <si>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</si>
  <si>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</si>
  <si>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</si>
  <si>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</si>
  <si>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</si>
  <si>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</si>
  <si>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</si>
  <si>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</si>
  <si>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</si>
  <si>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</si>
  <si>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</si>
  <si>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</si>
  <si>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</si>
  <si>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</si>
  <si>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</si>
  <si>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</si>
  <si>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</si>
  <si>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</si>
  <si>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</si>
  <si>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</si>
  <si>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</si>
  <si>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</si>
  <si>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</si>
  <si>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</si>
  <si>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</si>
  <si>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</si>
  <si>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</si>
  <si>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</si>
  <si>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</si>
  <si>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</si>
  <si>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</si>
  <si>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</si>
  <si>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</si>
  <si>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</si>
  <si>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</si>
  <si>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</si>
  <si>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</si>
  <si>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</si>
  <si>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</si>
  <si>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</si>
  <si>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</si>
  <si>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</si>
  <si>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</si>
  <si>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</si>
  <si>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</si>
  <si>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</si>
  <si>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</si>
  <si>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</si>
  <si>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</si>
  <si>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</si>
  <si>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</si>
  <si>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</si>
  <si>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</si>
  <si>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</si>
  <si>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</si>
  <si>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</si>
  <si>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</si>
  <si>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</si>
  <si>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</si>
  <si>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</si>
  <si>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</si>
  <si>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</si>
  <si>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</si>
  <si>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</si>
  <si>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</si>
  <si>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</si>
  <si>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</si>
  <si>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</si>
  <si>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</si>
  <si>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</si>
  <si>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</si>
  <si>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</si>
  <si>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</si>
  <si>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</si>
  <si>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</si>
  <si>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</si>
  <si>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</si>
  <si>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</si>
  <si>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</si>
  <si>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</si>
  <si>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</si>
  <si>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</si>
  <si>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</si>
  <si>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</si>
  <si>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</si>
  <si>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</si>
  <si>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</si>
  <si>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</si>
  <si>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</si>
  <si>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</si>
  <si>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</si>
  <si>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</si>
  <si>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</si>
  <si>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</si>
  <si>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</si>
  <si>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</si>
  <si>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</si>
  <si>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</si>
  <si>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</si>
  <si>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</si>
  <si>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</si>
  <si>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</si>
  <si>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</si>
  <si>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</si>
  <si>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</si>
  <si>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</si>
  <si>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</si>
  <si>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</si>
  <si>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</si>
  <si>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</si>
  <si>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</si>
  <si>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</si>
  <si>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</si>
  <si>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</si>
  <si>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</si>
  <si>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</si>
  <si>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</si>
  <si>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</si>
  <si>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</si>
  <si>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</si>
  <si>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</si>
  <si>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</si>
  <si>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</si>
  <si>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</si>
  <si>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</si>
  <si>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</si>
  <si>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</si>
  <si>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</si>
  <si>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</si>
  <si>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</si>
  <si>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</si>
  <si>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</si>
  <si>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</si>
  <si>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</si>
  <si>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</si>
  <si>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</si>
  <si>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</si>
  <si>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</si>
  <si>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</si>
  <si>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</si>
  <si>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</si>
  <si>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</si>
  <si>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</si>
  <si>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</si>
  <si>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</si>
  <si>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</si>
  <si>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</si>
  <si>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</si>
  <si>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</si>
  <si>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</si>
  <si>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</si>
  <si>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</si>
  <si>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</si>
  <si>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</si>
  <si>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</si>
  <si>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</si>
  <si>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</si>
  <si>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</si>
  <si>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</si>
  <si>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</si>
  <si>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</si>
  <si>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</si>
  <si>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</si>
  <si>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</si>
  <si>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</si>
  <si>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</si>
  <si>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</si>
  <si>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</si>
  <si>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</si>
  <si>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</si>
  <si>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</si>
  <si>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</si>
  <si>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</si>
  <si>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</si>
  <si>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</si>
  <si>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</si>
  <si>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</si>
  <si>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</si>
  <si>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</si>
  <si>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</si>
  <si>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</si>
  <si>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</si>
  <si>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</si>
  <si>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</si>
  <si>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</si>
  <si>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</si>
  <si>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</si>
  <si>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</si>
  <si>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</si>
  <si>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</si>
  <si>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</si>
  <si>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</si>
  <si>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</si>
  <si>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</si>
  <si>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</si>
  <si>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</si>
  <si>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</si>
  <si>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</si>
  <si>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</si>
  <si>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</si>
  <si>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</si>
  <si>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</si>
  <si>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</si>
  <si>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</si>
  <si>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</si>
  <si>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</si>
  <si>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</si>
  <si>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</si>
  <si>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</si>
  <si>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</si>
  <si>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</si>
  <si>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</si>
  <si>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</si>
  <si>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</si>
  <si>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</si>
  <si>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</si>
  <si>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</si>
  <si>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</si>
  <si>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</si>
  <si>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</si>
  <si>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</si>
  <si>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</si>
  <si>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</si>
  <si>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</si>
  <si>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</si>
  <si>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</si>
  <si>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</si>
  <si>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</si>
  <si>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</si>
  <si>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</si>
  <si>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</si>
  <si>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</si>
  <si>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</si>
  <si>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</si>
  <si>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</si>
  <si>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</si>
  <si>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</si>
  <si>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</si>
  <si>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</si>
  <si>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</si>
  <si>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</si>
  <si>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</si>
  <si>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</si>
  <si>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</si>
  <si>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</si>
  <si>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</si>
  <si>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</si>
  <si>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</si>
  <si>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</si>
  <si>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</si>
  <si>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</si>
  <si>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</si>
  <si>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</si>
  <si>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</si>
  <si>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</si>
  <si>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</si>
  <si>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</si>
  <si>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</si>
  <si>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</si>
  <si>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</si>
  <si>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</si>
  <si>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</si>
  <si>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</si>
  <si>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</si>
  <si>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</si>
  <si>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</si>
  <si>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</si>
  <si>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</si>
  <si>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</si>
  <si>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</si>
  <si>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</si>
  <si>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</si>
  <si>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</si>
  <si>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</si>
  <si>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</si>
  <si>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</si>
  <si>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</si>
  <si>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</si>
  <si>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</si>
  <si>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</si>
  <si>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</si>
  <si>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</si>
  <si>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</si>
  <si>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</si>
  <si>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</si>
  <si>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</si>
  <si>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</si>
  <si>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</si>
  <si>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</si>
  <si>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</si>
  <si>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</si>
  <si>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</si>
  <si>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</si>
  <si>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</si>
  <si>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</si>
  <si>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</si>
  <si>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</si>
  <si>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</si>
  <si>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</si>
  <si>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</si>
  <si>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</si>
  <si>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</si>
  <si>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</si>
  <si>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</si>
  <si>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</si>
  <si>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</si>
  <si>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</si>
  <si>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</si>
  <si>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</si>
  <si>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</si>
  <si>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</si>
  <si>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</si>
  <si>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</si>
  <si>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</si>
  <si>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</si>
  <si>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</si>
  <si>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</si>
  <si>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</si>
  <si>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</si>
  <si>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</si>
  <si>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</si>
  <si>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</si>
  <si>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</si>
  <si>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</si>
  <si>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</si>
  <si>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</si>
  <si>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</si>
  <si>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</si>
  <si>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</si>
  <si>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</si>
  <si>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</si>
  <si>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</si>
  <si>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</si>
  <si>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</si>
  <si>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</si>
  <si>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</si>
  <si>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</si>
  <si>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</si>
  <si>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</si>
  <si>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</si>
  <si>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</si>
  <si>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</si>
  <si>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</si>
  <si>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</si>
  <si>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</si>
  <si>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</si>
  <si>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</si>
  <si>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</si>
  <si>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</si>
  <si>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</si>
  <si>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</si>
  <si>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</si>
  <si>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</si>
  <si>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</si>
  <si>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</si>
  <si>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</si>
  <si>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</si>
  <si>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</si>
  <si>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</si>
  <si>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</si>
  <si>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</si>
  <si>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</si>
  <si>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</si>
  <si>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</si>
  <si>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</si>
  <si>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</si>
  <si>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</si>
  <si>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</si>
  <si>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</si>
  <si>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</si>
  <si>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</si>
  <si>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</si>
  <si>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</si>
  <si>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</si>
  <si>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</si>
  <si>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</si>
  <si>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</si>
  <si>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</si>
  <si>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</si>
  <si>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</si>
  <si>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</si>
  <si>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</si>
  <si>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</si>
  <si>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</si>
  <si>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</si>
  <si>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</si>
  <si>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</si>
  <si>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</si>
  <si>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</si>
  <si>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</si>
  <si>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</si>
  <si>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</si>
  <si>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</si>
  <si>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</si>
  <si>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</si>
  <si>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</si>
  <si>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</si>
  <si>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</si>
  <si>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</si>
  <si>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</si>
  <si>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</si>
  <si>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</si>
  <si>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</si>
  <si>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</si>
  <si>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</si>
  <si>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</si>
  <si>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</si>
  <si>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</si>
  <si>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</si>
  <si>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</si>
  <si>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</si>
  <si>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</si>
  <si>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</si>
  <si>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</si>
  <si>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</si>
  <si>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</si>
  <si>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</si>
  <si>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</si>
  <si>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</si>
  <si>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</si>
  <si>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</si>
  <si>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</si>
  <si>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</si>
  <si>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</si>
  <si>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</si>
  <si>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</si>
  <si>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</si>
  <si>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</si>
  <si>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</si>
  <si>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</si>
  <si>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</si>
  <si>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</si>
  <si>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</si>
  <si>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</si>
  <si>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</si>
  <si>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</si>
  <si>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</si>
  <si>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</si>
  <si>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</si>
  <si>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</si>
  <si>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</si>
  <si>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</si>
  <si>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</si>
  <si>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</si>
  <si>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</si>
  <si>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</si>
  <si>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</si>
  <si>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</si>
  <si>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</si>
  <si>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</si>
  <si>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</si>
  <si>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</si>
  <si>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</si>
  <si>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</si>
  <si>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</si>
  <si>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</si>
  <si>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</si>
  <si>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</si>
  <si>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</si>
  <si>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</si>
  <si>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</si>
  <si>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</si>
  <si>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</si>
  <si>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</si>
  <si>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</si>
  <si>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</si>
  <si>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</si>
  <si>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</si>
  <si>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</si>
  <si>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</si>
  <si>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</si>
  <si>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</si>
  <si>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</si>
  <si>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</si>
  <si>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</si>
  <si>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</si>
  <si>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</si>
  <si>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</si>
  <si>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</si>
  <si>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</si>
  <si>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</si>
  <si>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</si>
  <si>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</si>
  <si>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</si>
  <si>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</si>
  <si>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</si>
  <si>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</si>
  <si>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</si>
  <si>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</si>
  <si>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</si>
  <si>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</si>
  <si>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</si>
  <si>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</si>
  <si>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</si>
  <si>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</si>
  <si>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</si>
  <si>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</si>
  <si>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</si>
  <si>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</si>
  <si>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</si>
  <si>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</si>
  <si>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</si>
  <si>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</si>
  <si>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</si>
  <si>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</si>
  <si>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</si>
  <si>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</si>
  <si>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</si>
  <si>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</si>
  <si>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</si>
  <si>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</si>
  <si>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</si>
  <si>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</si>
  <si>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</si>
  <si>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</si>
  <si>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</si>
  <si>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</si>
  <si>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</si>
  <si>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</si>
  <si>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</si>
  <si>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</si>
  <si>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</si>
  <si>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</si>
  <si>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</si>
  <si>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</si>
  <si>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</si>
  <si>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</si>
  <si>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</si>
  <si>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</si>
  <si>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</si>
  <si>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</si>
  <si>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</si>
  <si>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</si>
  <si>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</si>
  <si>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</si>
  <si>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</si>
  <si>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</si>
  <si>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</si>
  <si>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</si>
  <si>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</si>
  <si>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</si>
  <si>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</si>
  <si>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</si>
  <si>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</si>
  <si>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</si>
  <si>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</si>
  <si>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</si>
  <si>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</si>
  <si>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</si>
  <si>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</si>
  <si>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</si>
  <si>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</si>
  <si>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</si>
  <si>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</si>
  <si>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</si>
  <si>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</si>
  <si>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</si>
  <si>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</si>
  <si>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</si>
  <si>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</si>
  <si>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</si>
  <si>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</si>
  <si>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</si>
  <si>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</si>
  <si>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</si>
  <si>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</si>
  <si>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</si>
  <si>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</si>
  <si>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</si>
  <si>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</si>
  <si>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</si>
  <si>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</si>
  <si>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</si>
  <si>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</si>
  <si>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</si>
  <si>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</si>
  <si>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</si>
  <si>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</si>
  <si>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</si>
  <si>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</si>
  <si>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</si>
  <si>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</si>
  <si>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</si>
  <si>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</si>
  <si>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</si>
  <si>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</si>
  <si>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</si>
  <si>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</si>
  <si>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</si>
  <si>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</si>
  <si>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</si>
  <si>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</si>
  <si>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</si>
  <si>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</si>
  <si>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</si>
  <si>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</si>
  <si>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</si>
  <si>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</si>
  <si>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</si>
  <si>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</si>
  <si>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</si>
  <si>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</si>
  <si>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</si>
  <si>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</si>
  <si>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</si>
  <si>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</si>
  <si>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</si>
  <si>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</si>
  <si>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</si>
  <si>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</si>
  <si>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</si>
  <si>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</si>
  <si>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</si>
  <si>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</si>
  <si>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</si>
  <si>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</si>
  <si>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</si>
  <si>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</si>
  <si>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</si>
  <si>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</si>
  <si>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</si>
  <si>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</si>
  <si>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</si>
  <si>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</si>
  <si>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</si>
  <si>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</si>
  <si>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</si>
  <si>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</si>
  <si>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</si>
  <si>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</si>
  <si>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</si>
  <si>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</si>
  <si>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</si>
  <si>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</si>
  <si>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</si>
  <si>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</si>
  <si>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</si>
  <si>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</si>
  <si>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</si>
  <si>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</si>
  <si>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</si>
  <si>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</si>
  <si>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</si>
  <si>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</si>
  <si>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</si>
  <si>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</si>
  <si>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</si>
  <si>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</si>
  <si>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</si>
  <si>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</si>
  <si>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</si>
  <si>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</si>
  <si>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</si>
  <si>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</si>
  <si>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</si>
  <si>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</si>
  <si>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</si>
  <si>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</si>
  <si>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</si>
  <si>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</si>
  <si>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</si>
  <si>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</si>
  <si>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</si>
  <si>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</si>
  <si>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</si>
  <si>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</si>
  <si>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</si>
  <si>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</si>
  <si>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</si>
  <si>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</si>
  <si>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</si>
  <si>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</si>
  <si>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</si>
  <si>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</si>
  <si>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</si>
  <si>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</si>
  <si>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</si>
  <si>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</si>
  <si>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</si>
  <si>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</si>
  <si>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</si>
  <si>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</si>
  <si>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</si>
  <si>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</si>
  <si>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</si>
  <si>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</si>
  <si>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</si>
  <si>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</si>
  <si>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</si>
  <si>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</si>
  <si>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</si>
  <si>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</si>
  <si>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</si>
  <si>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</si>
  <si>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</si>
  <si>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</si>
  <si>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</si>
  <si>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</si>
  <si>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</si>
  <si>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</si>
  <si>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</si>
  <si>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</si>
  <si>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</si>
  <si>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</si>
  <si>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</si>
  <si>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</si>
  <si>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</si>
  <si>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</si>
  <si>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</si>
  <si>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</si>
  <si>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</si>
  <si>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</si>
  <si>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</si>
  <si>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</si>
  <si>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</si>
  <si>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</si>
  <si>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</si>
  <si>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</si>
  <si>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</si>
  <si>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</si>
  <si>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</si>
  <si>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</si>
  <si>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</si>
  <si>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</si>
  <si>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</si>
  <si>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</si>
  <si>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</si>
  <si>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</si>
  <si>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</si>
  <si>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</si>
  <si>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</si>
  <si>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</si>
  <si>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</si>
  <si>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</si>
  <si>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</si>
  <si>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</si>
  <si>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</si>
  <si>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</si>
  <si>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</si>
  <si>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</si>
  <si>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</si>
  <si>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</si>
  <si>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</si>
  <si>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</si>
  <si>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</si>
  <si>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</si>
  <si>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</si>
  <si>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</si>
  <si>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</si>
  <si>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</si>
  <si>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</si>
  <si>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</si>
  <si>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</si>
  <si>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</si>
  <si>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</si>
  <si>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</si>
  <si>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</si>
  <si>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</si>
  <si>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</si>
  <si>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</si>
  <si>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</si>
  <si>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</si>
  <si>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</si>
  <si>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</si>
  <si>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</si>
  <si>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</si>
  <si>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</si>
  <si>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</si>
  <si>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</si>
  <si>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</si>
  <si>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</si>
  <si>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</si>
  <si>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</si>
  <si>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</si>
  <si>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</si>
  <si>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</si>
  <si>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</si>
  <si>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</si>
  <si>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</si>
  <si>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</si>
  <si>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</si>
  <si>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</si>
  <si>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</si>
  <si>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</si>
  <si>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</si>
  <si>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</si>
  <si>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</si>
  <si>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</si>
  <si>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</si>
  <si>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</si>
  <si>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</si>
  <si>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</si>
  <si>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</si>
  <si>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</si>
  <si>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</si>
  <si>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</si>
  <si>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</si>
  <si>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</si>
  <si>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</si>
  <si>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</si>
  <si>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</si>
  <si>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</si>
  <si>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</si>
  <si>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</si>
  <si>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</si>
  <si>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</si>
  <si>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</si>
  <si>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</si>
  <si>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</si>
  <si>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</si>
  <si>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</si>
  <si>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</si>
  <si>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</si>
  <si>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</si>
  <si>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</si>
  <si>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</si>
  <si>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</si>
  <si>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</si>
  <si>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</si>
  <si>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</si>
  <si>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</si>
  <si>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</si>
  <si>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</si>
  <si>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</si>
  <si>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</si>
  <si>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</si>
  <si>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</si>
  <si>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</si>
  <si>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</si>
  <si>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</si>
  <si>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</si>
  <si>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</si>
  <si>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</si>
  <si>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</si>
  <si>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</si>
  <si>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</si>
  <si>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</si>
  <si>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</si>
  <si>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</si>
  <si>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</si>
  <si>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</si>
  <si>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</si>
  <si>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</si>
  <si>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</si>
  <si>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</si>
  <si>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</si>
  <si>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</si>
  <si>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</si>
  <si>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</si>
  <si>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</si>
  <si>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</si>
  <si>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</si>
  <si>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</si>
  <si>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</si>
  <si>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</si>
  <si>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</si>
  <si>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</si>
  <si>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</si>
  <si>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</si>
  <si>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</si>
  <si>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</si>
  <si>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</si>
  <si>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</si>
  <si>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</si>
  <si>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</si>
  <si>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</si>
  <si>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</si>
  <si>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</si>
  <si>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</si>
  <si>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</si>
  <si>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</si>
  <si>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</si>
  <si>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</si>
  <si>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</si>
  <si>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</si>
  <si>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</si>
  <si>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</si>
  <si>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</si>
  <si>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</si>
  <si>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</si>
  <si>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</si>
  <si>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</si>
  <si>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</si>
  <si>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</si>
  <si>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</si>
  <si>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</si>
  <si>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</si>
  <si>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</si>
  <si>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</si>
  <si>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</si>
  <si>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</si>
  <si>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</si>
  <si>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</si>
  <si>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</si>
  <si>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</si>
  <si>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</si>
  <si>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</si>
  <si>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</si>
  <si>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</si>
  <si>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</si>
  <si>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</si>
  <si>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</si>
  <si>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</si>
  <si>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</si>
  <si>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</si>
  <si>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</si>
  <si>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</si>
  <si>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</si>
  <si>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</si>
  <si>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</si>
  <si>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</si>
  <si>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</si>
  <si>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</si>
  <si>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</si>
  <si>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</si>
  <si>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</si>
  <si>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</si>
  <si>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</si>
  <si>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</si>
  <si>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</si>
  <si>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</si>
  <si>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</si>
  <si>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</si>
  <si>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</si>
  <si>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</si>
  <si>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</si>
  <si>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</si>
  <si>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</si>
  <si>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</si>
  <si>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</si>
  <si>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</si>
  <si>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</si>
  <si>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</si>
  <si>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</si>
  <si>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</si>
  <si>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</si>
  <si>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</si>
  <si>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</si>
  <si>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</si>
  <si>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</si>
  <si>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</si>
  <si>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</si>
  <si>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</si>
  <si>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</si>
  <si>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</si>
  <si>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</si>
  <si>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</si>
  <si>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</si>
  <si>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</si>
  <si>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</si>
  <si>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</si>
  <si>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</si>
  <si>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</si>
  <si>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</si>
  <si>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</si>
  <si>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</si>
  <si>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</si>
  <si>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</si>
  <si>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</si>
  <si>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</si>
  <si>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</si>
  <si>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</si>
  <si>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</si>
  <si>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</si>
  <si>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</si>
  <si>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</si>
  <si>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</si>
  <si>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</si>
  <si>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</si>
  <si>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</si>
  <si>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</si>
  <si>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</si>
  <si>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</si>
  <si>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</si>
  <si>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</si>
  <si>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</si>
  <si>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</si>
  <si>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</si>
  <si>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</si>
  <si>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</si>
  <si>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</si>
  <si>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</si>
  <si>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</si>
  <si>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</si>
  <si>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</si>
  <si>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</si>
  <si>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</si>
  <si>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</si>
  <si>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</si>
  <si>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</si>
  <si>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</si>
  <si>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</si>
  <si>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</si>
  <si>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</si>
  <si>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</si>
  <si>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</si>
  <si>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</si>
  <si>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</si>
  <si>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</si>
  <si>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</si>
  <si>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</si>
  <si>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</si>
  <si>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</si>
  <si>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</si>
  <si>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</si>
  <si>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</si>
  <si>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</si>
  <si>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</si>
  <si>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</si>
  <si>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</si>
  <si>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</si>
  <si>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</si>
  <si>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</si>
  <si>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</si>
  <si>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</si>
  <si>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</si>
  <si>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</si>
  <si>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</si>
  <si>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</si>
  <si>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</si>
  <si>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</si>
  <si>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</si>
  <si>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</si>
  <si>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</si>
  <si>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</si>
  <si>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</si>
  <si>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</si>
  <si>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</si>
  <si>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</si>
  <si>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</si>
  <si>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</si>
  <si>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</si>
  <si>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</si>
  <si>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</si>
  <si>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</si>
  <si>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</si>
  <si>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</si>
  <si>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</si>
  <si>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</si>
  <si>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</si>
  <si>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</si>
  <si>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</si>
  <si>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</si>
  <si>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</si>
  <si>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</si>
  <si>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</si>
  <si>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</si>
  <si>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</si>
  <si>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</si>
  <si>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</si>
  <si>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</si>
  <si>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</si>
  <si>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</si>
  <si>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</si>
  <si>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</si>
  <si>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</si>
  <si>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</si>
  <si>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</si>
  <si>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</si>
  <si>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</si>
  <si>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</si>
  <si>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</si>
  <si>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</si>
  <si>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</si>
  <si>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</si>
  <si>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</si>
  <si>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</si>
  <si>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</si>
  <si>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</si>
  <si>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</si>
  <si>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</si>
  <si>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</si>
  <si>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</si>
  <si>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</si>
  <si>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</si>
  <si>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</si>
  <si>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</si>
  <si>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</si>
  <si>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</si>
  <si>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</si>
  <si>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</si>
  <si>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</si>
  <si>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</si>
  <si>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</si>
  <si>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</si>
  <si>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</si>
  <si>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</si>
  <si>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</si>
  <si>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</si>
  <si>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</si>
  <si>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</si>
  <si>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</si>
  <si>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</si>
  <si>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</si>
  <si>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</si>
  <si>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</si>
  <si>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</si>
  <si>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</si>
  <si>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</si>
  <si>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</si>
  <si>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</si>
  <si>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</si>
  <si>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</si>
  <si>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</si>
  <si>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</si>
  <si>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</si>
  <si>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</si>
  <si>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</si>
  <si>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</si>
  <si>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</si>
  <si>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</si>
  <si>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</si>
  <si>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</si>
  <si>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</si>
  <si>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</si>
  <si>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</si>
  <si>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</si>
  <si>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</si>
  <si>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</si>
  <si>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</si>
  <si>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</si>
  <si>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</si>
  <si>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</si>
  <si>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</si>
  <si>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</si>
  <si>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</si>
  <si>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</si>
  <si>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</si>
  <si>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</si>
  <si>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</si>
  <si>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</si>
  <si>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</si>
  <si>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</si>
  <si>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</si>
  <si>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</si>
  <si>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</si>
  <si>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</si>
  <si>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</si>
  <si>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</si>
  <si>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</si>
  <si>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</si>
  <si>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</si>
  <si>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</si>
  <si>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</si>
  <si>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</si>
  <si>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</si>
  <si>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</si>
  <si>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</si>
  <si>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</si>
  <si>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</si>
  <si>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</si>
  <si>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</si>
  <si>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</si>
  <si>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</si>
  <si>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</si>
  <si>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</si>
  <si>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</si>
  <si>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</si>
  <si>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</si>
  <si>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</si>
  <si>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</si>
  <si>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</si>
  <si>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</si>
  <si>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</si>
  <si>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</si>
  <si>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</si>
  <si>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</si>
  <si>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</si>
  <si>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</si>
  <si>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</si>
  <si>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</si>
  <si>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</si>
  <si>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</si>
  <si>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</si>
  <si>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</si>
  <si>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</si>
  <si>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</si>
  <si>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</si>
  <si>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</si>
  <si>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</si>
  <si>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</si>
  <si>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</si>
  <si>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</si>
  <si>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</si>
  <si>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</si>
  <si>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</si>
  <si>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</si>
  <si>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</si>
  <si>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</si>
  <si>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</si>
  <si>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</si>
  <si>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</si>
  <si>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</si>
  <si>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</si>
  <si>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</si>
  <si>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</si>
  <si>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</si>
  <si>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</si>
  <si>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</si>
  <si>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</si>
  <si>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</si>
  <si>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</si>
  <si>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</si>
  <si>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</si>
  <si>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</si>
  <si>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</si>
  <si>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</si>
  <si>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</si>
  <si>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</si>
  <si>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</si>
  <si>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</si>
  <si>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</si>
  <si>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</si>
  <si>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</si>
  <si>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</si>
  <si>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</si>
  <si>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</si>
  <si>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</si>
  <si>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</si>
  <si>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</si>
  <si>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</si>
  <si>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</si>
  <si>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</si>
  <si>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</si>
  <si>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</si>
  <si>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</si>
  <si>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</si>
  <si>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</si>
  <si>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</si>
  <si>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</si>
  <si>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</si>
  <si>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</si>
  <si>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</si>
  <si>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</si>
  <si>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</si>
  <si>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</si>
  <si>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</si>
  <si>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</si>
  <si>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</si>
  <si>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</si>
  <si>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</si>
  <si>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</si>
  <si>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</si>
  <si>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</si>
  <si>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</si>
  <si>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</si>
  <si>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</si>
  <si>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</si>
  <si>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</si>
  <si>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</si>
  <si>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</si>
  <si>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</si>
  <si>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</si>
  <si>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</si>
  <si>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</si>
  <si>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</si>
  <si>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</si>
  <si>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</si>
  <si>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</si>
  <si>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</si>
  <si>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</si>
  <si>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</si>
  <si>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</si>
  <si>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</si>
  <si>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</si>
  <si>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</si>
  <si>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</si>
  <si>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</si>
  <si>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</si>
  <si>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</si>
  <si>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</si>
  <si>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</si>
  <si>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</si>
  <si>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</si>
  <si>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</si>
  <si>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</si>
  <si>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</si>
  <si>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</si>
  <si>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</si>
  <si>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</si>
  <si>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</si>
  <si>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</si>
  <si>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</si>
  <si>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</si>
  <si>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</si>
  <si>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</si>
  <si>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</si>
  <si>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</si>
  <si>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</si>
  <si>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</si>
  <si>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</si>
  <si>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</si>
  <si>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</si>
  <si>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</si>
  <si>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</si>
  <si>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</si>
  <si>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</si>
  <si>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</si>
  <si>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</si>
  <si>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</si>
  <si>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</si>
  <si>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</si>
  <si>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</si>
  <si>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</si>
  <si>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</si>
  <si>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</si>
  <si>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</si>
  <si>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</si>
  <si>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</si>
  <si>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</si>
  <si>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</si>
  <si>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</si>
  <si>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</si>
  <si>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</si>
  <si>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</si>
  <si>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</si>
  <si>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</si>
  <si>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</si>
  <si>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</si>
  <si>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</si>
  <si>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</si>
  <si>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</si>
  <si>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</si>
  <si>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</si>
  <si>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</si>
  <si>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</si>
  <si>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</si>
  <si>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</si>
  <si>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</si>
  <si>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</si>
  <si>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</si>
  <si>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</si>
  <si>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</si>
  <si>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</si>
  <si>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</si>
  <si>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</si>
  <si>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</si>
  <si>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</si>
  <si>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</si>
  <si>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</si>
  <si>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</si>
  <si>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</si>
  <si>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</si>
  <si>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</si>
  <si>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</si>
  <si>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</si>
  <si>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</si>
  <si>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</si>
  <si>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</si>
  <si>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</si>
  <si>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</si>
  <si>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</si>
  <si>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</si>
  <si>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</si>
  <si>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</si>
  <si>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</si>
  <si>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</si>
  <si>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</si>
  <si>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</si>
  <si>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</si>
  <si>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</si>
  <si>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</si>
  <si>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</si>
  <si>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</si>
  <si>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</si>
  <si>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</si>
  <si>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</si>
  <si>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</si>
  <si>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</si>
  <si>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</si>
  <si>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</si>
  <si>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</si>
  <si>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</si>
  <si>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</si>
  <si>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</si>
  <si>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</si>
  <si>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</si>
  <si>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</si>
  <si>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</si>
  <si>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</si>
  <si>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</si>
  <si>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</si>
  <si>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</si>
  <si>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</si>
  <si>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</si>
  <si>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</si>
  <si>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</si>
  <si>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</si>
  <si>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</si>
  <si>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</si>
  <si>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</si>
  <si>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</si>
  <si>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</si>
  <si>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</si>
  <si>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</si>
  <si>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</si>
  <si>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</si>
  <si>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</si>
  <si>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</si>
  <si>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</si>
  <si>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</si>
  <si>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</si>
  <si>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</si>
  <si>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</si>
  <si>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</si>
  <si>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</si>
  <si>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</si>
  <si>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</si>
  <si>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</si>
  <si>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</si>
  <si>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</si>
  <si>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</si>
  <si>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</si>
  <si>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</si>
  <si>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</si>
  <si>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</si>
  <si>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</si>
  <si>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</si>
  <si>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</si>
  <si>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</si>
  <si>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</si>
  <si>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</si>
  <si>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</si>
  <si>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</si>
  <si>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</si>
  <si>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</si>
  <si>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</si>
  <si>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</si>
  <si>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</si>
  <si>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</si>
  <si>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</si>
  <si>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</si>
  <si>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</si>
  <si>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</si>
  <si>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</si>
  <si>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</si>
  <si>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</si>
  <si>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</si>
  <si>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</si>
  <si>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</si>
  <si>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</si>
  <si>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</si>
  <si>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</si>
  <si>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</si>
  <si>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</si>
  <si>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</si>
  <si>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</si>
  <si>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</si>
  <si>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</si>
  <si>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</si>
  <si>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</si>
  <si>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</si>
  <si>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</si>
  <si>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</si>
  <si>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</si>
  <si>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</si>
  <si>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</si>
  <si>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</si>
  <si>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</si>
  <si>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</si>
  <si>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</si>
  <si>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</si>
  <si>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</si>
  <si>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</si>
  <si>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</si>
  <si>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</si>
  <si>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</si>
  <si>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</si>
  <si>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</si>
  <si>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</si>
  <si>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</si>
  <si>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</si>
  <si>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</si>
  <si>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</si>
  <si>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</si>
  <si>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</si>
  <si>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</si>
  <si>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</si>
  <si>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</si>
  <si>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</si>
  <si>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</si>
  <si>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</si>
  <si>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</si>
  <si>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</si>
  <si>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</si>
  <si>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</si>
  <si>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</si>
  <si>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</si>
  <si>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</si>
  <si>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</si>
  <si>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</si>
  <si>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</si>
  <si>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</si>
  <si>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</si>
  <si>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</si>
  <si>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</si>
  <si>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</si>
  <si>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</si>
  <si>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</si>
  <si>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</si>
  <si>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</si>
  <si>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</si>
  <si>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</si>
  <si>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</si>
  <si>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</si>
  <si>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</si>
  <si>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</si>
  <si>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</si>
  <si>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</si>
  <si>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</si>
  <si>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</si>
  <si>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</si>
  <si>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</si>
  <si>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</si>
  <si>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</si>
  <si>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</si>
  <si>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</si>
  <si>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</si>
  <si>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</si>
  <si>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</si>
  <si>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</si>
  <si>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</si>
  <si>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</si>
  <si>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</si>
  <si>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</si>
  <si>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</si>
  <si>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</si>
  <si>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</si>
  <si>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</si>
  <si>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</si>
  <si>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</si>
  <si>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</si>
  <si>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</si>
  <si>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</si>
  <si>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</si>
  <si>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</si>
  <si>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</si>
  <si>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</si>
  <si>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</si>
  <si>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</si>
  <si>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</si>
  <si>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</si>
  <si>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</si>
  <si>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</si>
  <si>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</si>
  <si>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</si>
  <si>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</si>
  <si>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</si>
  <si>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</si>
  <si>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</si>
  <si>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</si>
  <si>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</si>
  <si>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</si>
  <si>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</si>
  <si>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</si>
  <si>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</si>
  <si>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</si>
  <si>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</si>
  <si>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</si>
  <si>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</si>
  <si>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</si>
  <si>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</si>
  <si>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</si>
  <si>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</si>
  <si>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</si>
  <si>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</si>
  <si>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</si>
  <si>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</si>
  <si>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</si>
  <si>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</si>
  <si>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</si>
  <si>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</si>
  <si>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</si>
  <si>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</si>
  <si>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</si>
  <si>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</si>
  <si>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</si>
  <si>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</si>
  <si>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</si>
  <si>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</si>
  <si>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</si>
  <si>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</si>
  <si>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</si>
  <si>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</si>
  <si>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</si>
  <si>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</si>
  <si>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</si>
  <si>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</si>
  <si>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</si>
  <si>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</si>
  <si>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</si>
  <si>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</si>
  <si>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</si>
  <si>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</si>
  <si>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</si>
  <si>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</si>
  <si>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</si>
  <si>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</si>
  <si>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</si>
  <si>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</si>
  <si>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</si>
  <si>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</si>
  <si>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</si>
  <si>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</si>
  <si>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</si>
  <si>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</si>
  <si>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</si>
  <si>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</si>
  <si>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</si>
  <si>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</si>
  <si>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</si>
  <si>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</si>
  <si>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</si>
  <si>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</si>
  <si>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</si>
  <si>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</si>
  <si>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</si>
  <si>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</si>
  <si>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</si>
  <si>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</si>
  <si>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</si>
  <si>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</si>
  <si>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</si>
  <si>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</si>
  <si>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</si>
  <si>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</si>
  <si>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</si>
  <si>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</si>
  <si>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</si>
  <si>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</si>
  <si>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</si>
  <si>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</si>
  <si>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</si>
  <si>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</si>
  <si>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</si>
  <si>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</si>
  <si>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</si>
  <si>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</si>
  <si>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</si>
  <si>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</si>
  <si>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</si>
  <si>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</si>
  <si>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</si>
  <si>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</si>
  <si>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</si>
  <si>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</si>
  <si>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</si>
  <si>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</si>
  <si>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</si>
  <si>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</si>
  <si>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</si>
  <si>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</si>
  <si>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</si>
  <si>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</si>
  <si>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</si>
  <si>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</si>
  <si>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</si>
  <si>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</si>
  <si>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</si>
  <si>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</si>
  <si>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</si>
  <si>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</si>
  <si>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</si>
  <si>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</si>
  <si>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</si>
  <si>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</si>
  <si>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</si>
  <si>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</si>
  <si>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</si>
  <si>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</si>
  <si>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</si>
  <si>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</si>
  <si>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</si>
  <si>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</si>
  <si>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</si>
  <si>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</si>
  <si>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</si>
  <si>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</si>
  <si>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</si>
  <si>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</si>
  <si>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</si>
  <si>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</si>
  <si>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</si>
  <si>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</si>
  <si>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</si>
  <si>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</si>
  <si>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</si>
  <si>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</si>
  <si>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</si>
  <si>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</si>
  <si>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</si>
  <si>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</si>
  <si>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</si>
  <si>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</si>
  <si>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</si>
  <si>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</si>
  <si>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</si>
  <si>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</si>
  <si>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</si>
  <si>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</si>
  <si>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</si>
  <si>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</si>
  <si>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</si>
  <si>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</si>
  <si>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</si>
  <si>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</si>
  <si>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</si>
  <si>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</si>
  <si>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</si>
  <si>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</si>
  <si>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</si>
  <si>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</si>
  <si>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</si>
  <si>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</si>
  <si>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</si>
  <si>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</si>
  <si>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</si>
  <si>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</si>
  <si>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</si>
  <si>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</si>
  <si>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</si>
  <si>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</si>
  <si>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</si>
  <si>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</si>
  <si>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</si>
  <si>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</si>
  <si>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</si>
  <si>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</si>
  <si>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</si>
  <si>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</si>
  <si>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</si>
  <si>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</si>
  <si>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</si>
  <si>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</si>
  <si>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</si>
  <si>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</si>
  <si>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</si>
  <si>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</si>
  <si>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</si>
  <si>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</si>
  <si>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</si>
  <si>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</si>
  <si>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</si>
  <si>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</si>
  <si>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</si>
  <si>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</si>
  <si>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</si>
  <si>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</si>
  <si>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</si>
  <si>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</si>
  <si>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</si>
  <si>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</si>
  <si>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</si>
  <si>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</si>
  <si>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</si>
  <si>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</si>
  <si>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</si>
  <si>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</si>
  <si>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</si>
  <si>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</si>
  <si>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</si>
  <si>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</si>
  <si>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</si>
  <si>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</si>
  <si>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</si>
  <si>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</si>
  <si>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</si>
  <si>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</si>
  <si>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</si>
  <si>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</si>
  <si>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</si>
  <si>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</si>
  <si>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</si>
  <si>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</si>
  <si>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</si>
  <si>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</si>
  <si>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</si>
  <si>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</si>
  <si>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</si>
  <si>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</si>
  <si>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</si>
  <si>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</si>
  <si>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</si>
  <si>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</si>
  <si>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</si>
  <si>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</si>
  <si>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</si>
  <si>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</si>
  <si>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</si>
  <si>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</si>
  <si>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</si>
  <si>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</si>
  <si>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</si>
  <si>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</si>
  <si>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</si>
  <si>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</si>
  <si>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</si>
  <si>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</si>
  <si>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</si>
  <si>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</si>
  <si>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</si>
  <si>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</si>
  <si>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</si>
  <si>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</si>
  <si>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</si>
  <si>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</si>
  <si>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</si>
  <si>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</si>
  <si>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</si>
  <si>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</si>
  <si>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</si>
  <si>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</si>
  <si>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</si>
  <si>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</si>
  <si>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</si>
  <si>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</si>
  <si>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</si>
  <si>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</si>
  <si>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</si>
  <si>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</si>
  <si>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</si>
  <si>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</si>
  <si>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</si>
  <si>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</si>
  <si>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</si>
  <si>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</si>
  <si>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</si>
  <si>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</si>
  <si>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</si>
  <si>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</si>
  <si>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</si>
  <si>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</si>
  <si>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</si>
  <si>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</si>
  <si>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</si>
  <si>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</si>
  <si>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</si>
  <si>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</si>
  <si>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</si>
  <si>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</si>
  <si>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</si>
  <si>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</si>
  <si>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</si>
  <si>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</si>
  <si>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</si>
  <si>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</si>
  <si>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</si>
  <si>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</si>
  <si>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</si>
  <si>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</si>
  <si>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</si>
  <si>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</si>
  <si>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</si>
  <si>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</si>
  <si>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</si>
  <si>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</si>
  <si>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</si>
  <si>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</si>
  <si>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</si>
  <si>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</si>
  <si>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</si>
  <si>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</si>
  <si>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</si>
  <si>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</si>
  <si>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</si>
  <si>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</si>
  <si>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</si>
  <si>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</si>
  <si>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</si>
  <si>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</si>
  <si>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</si>
  <si>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</si>
  <si>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</si>
  <si>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</si>
  <si>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</si>
  <si>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</si>
  <si>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</si>
  <si>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</si>
  <si>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</si>
  <si>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</si>
  <si>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</si>
  <si>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</si>
  <si>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</si>
  <si>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</si>
  <si>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</si>
  <si>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</si>
  <si>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</si>
  <si>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</si>
  <si>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</si>
  <si>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</si>
  <si>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</si>
  <si>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</si>
  <si>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</si>
  <si>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</si>
  <si>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</si>
  <si>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</si>
  <si>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</si>
  <si>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</si>
  <si>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</si>
  <si>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</si>
  <si>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</si>
  <si>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</si>
  <si>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</si>
  <si>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</si>
  <si>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</si>
  <si>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</si>
  <si>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</si>
  <si>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</si>
  <si>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</si>
  <si>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</si>
  <si>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</si>
  <si>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</si>
  <si>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</si>
  <si>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</si>
  <si>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</si>
  <si>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</si>
  <si>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</si>
  <si>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</si>
  <si>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</si>
  <si>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</si>
  <si>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</si>
  <si>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</si>
  <si>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</si>
  <si>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</si>
  <si>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</si>
  <si>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</si>
  <si>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</si>
  <si>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</si>
  <si>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</si>
  <si>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</si>
  <si>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</si>
  <si>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</si>
  <si>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</si>
  <si>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</si>
  <si>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</si>
  <si>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</si>
  <si>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</si>
  <si>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</si>
  <si>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</si>
  <si>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</si>
  <si>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</si>
  <si>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</si>
  <si>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</si>
  <si>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</si>
  <si>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</si>
  <si>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</si>
  <si>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</si>
  <si>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</si>
  <si>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</si>
  <si>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</si>
  <si>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</si>
  <si>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</si>
  <si>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</si>
  <si>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</si>
  <si>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</si>
  <si>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</si>
  <si>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</si>
  <si>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</si>
  <si>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</si>
  <si>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</si>
  <si>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</si>
  <si>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</si>
  <si>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</si>
  <si>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</si>
  <si>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</si>
  <si>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</si>
  <si>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</si>
  <si>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</si>
  <si>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</si>
  <si>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</si>
  <si>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</si>
  <si>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</si>
  <si>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</si>
  <si>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</si>
  <si>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</si>
  <si>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</si>
  <si>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</si>
  <si>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</si>
  <si>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</si>
  <si>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</si>
  <si>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</si>
  <si>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</si>
  <si>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</si>
  <si>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</si>
  <si>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</si>
  <si>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</si>
  <si>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</si>
  <si>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</si>
  <si>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</si>
  <si>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</si>
  <si>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</si>
  <si>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</si>
  <si>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</si>
  <si>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</si>
  <si>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</si>
  <si>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</si>
  <si>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</si>
  <si>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</si>
  <si>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</si>
  <si>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</si>
  <si>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</si>
  <si>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</si>
  <si>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</si>
  <si>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</si>
  <si>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</si>
  <si>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</si>
  <si>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</si>
  <si>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</si>
  <si>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</si>
  <si>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</si>
  <si>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</si>
  <si>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</si>
  <si>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</si>
  <si>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</si>
  <si>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</si>
  <si>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</si>
  <si>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</si>
  <si>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</si>
  <si>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</si>
  <si>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</si>
  <si>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</si>
  <si>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</si>
  <si>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</si>
  <si>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</si>
  <si>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</si>
  <si>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</si>
  <si>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</si>
  <si>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</si>
  <si>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</si>
  <si>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</si>
  <si>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</si>
  <si>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</si>
  <si>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</si>
  <si>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</si>
  <si>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</si>
  <si>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</si>
  <si>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</si>
  <si>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</si>
  <si>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</si>
  <si>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</si>
  <si>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</si>
  <si>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</si>
  <si>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</si>
  <si>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</si>
  <si>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</si>
  <si>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</si>
  <si>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</si>
  <si>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</si>
  <si>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</si>
  <si>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</si>
  <si>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</si>
  <si>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</si>
  <si>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</si>
  <si>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</si>
  <si>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</si>
  <si>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</si>
  <si>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</si>
  <si>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</si>
  <si>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</si>
  <si>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</si>
  <si>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</si>
  <si>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</si>
  <si>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</si>
  <si>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</si>
  <si>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</si>
  <si>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</si>
  <si>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</si>
  <si>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</si>
  <si>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</si>
  <si>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</si>
  <si>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</si>
  <si>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</si>
  <si>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</si>
  <si>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</si>
  <si>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</si>
  <si>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</si>
  <si>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</si>
  <si>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</si>
  <si>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</si>
  <si>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</si>
  <si>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</si>
  <si>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</si>
  <si>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</si>
  <si>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</si>
  <si>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</si>
  <si>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</si>
  <si>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</si>
  <si>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</si>
  <si>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</si>
  <si>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</si>
  <si>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</si>
  <si>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</si>
  <si>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</si>
  <si>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</si>
  <si>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</si>
  <si>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</si>
  <si>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</si>
  <si>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</si>
  <si>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</si>
  <si>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</si>
  <si>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</si>
  <si>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</si>
  <si>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</si>
  <si>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</si>
  <si>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</si>
  <si>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</si>
  <si>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</si>
  <si>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</si>
  <si>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</si>
  <si>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</si>
  <si>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</si>
  <si>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</si>
  <si>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</si>
  <si>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</si>
  <si>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</si>
  <si>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</si>
  <si>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</si>
  <si>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</si>
  <si>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</si>
  <si>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</si>
  <si>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</si>
  <si>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</si>
  <si>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</si>
  <si>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</si>
  <si>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</si>
  <si>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</si>
  <si>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</si>
  <si>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</si>
  <si>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</si>
  <si>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</si>
  <si>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</si>
  <si>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</si>
  <si>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</si>
  <si>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</si>
  <si>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</si>
  <si>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</si>
  <si>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</si>
  <si>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</si>
  <si>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</si>
  <si>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</si>
  <si>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</si>
  <si>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</si>
  <si>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</si>
  <si>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</si>
  <si>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</si>
  <si>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</si>
  <si>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</si>
  <si>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</si>
  <si>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</si>
  <si>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</si>
  <si>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</si>
  <si>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</si>
  <si>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</si>
  <si>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</si>
  <si>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</si>
  <si>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</si>
  <si>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</si>
  <si>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</si>
  <si>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</si>
  <si>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</si>
  <si>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</si>
  <si>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</si>
  <si>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</si>
  <si>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</si>
  <si>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</si>
  <si>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</si>
  <si>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</si>
  <si>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</si>
  <si>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</si>
  <si>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</si>
  <si>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</si>
  <si>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</si>
  <si>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</si>
  <si>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</si>
  <si>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</si>
  <si>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</si>
  <si>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</si>
  <si>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</si>
  <si>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</si>
  <si>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</si>
  <si>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</si>
  <si>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</si>
  <si>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</si>
  <si>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</si>
  <si>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</si>
  <si>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</si>
  <si>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</si>
  <si>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</si>
  <si>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</si>
  <si>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</si>
  <si>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</si>
  <si>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</si>
  <si>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</si>
  <si>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</si>
  <si>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</si>
  <si>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</si>
  <si>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</si>
  <si>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</si>
  <si>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</si>
  <si>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</si>
  <si>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</si>
  <si>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</si>
  <si>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</si>
  <si>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</si>
  <si>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</si>
  <si>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</si>
  <si>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</si>
  <si>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</si>
  <si>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</si>
  <si>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</si>
  <si>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</si>
  <si>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</si>
  <si>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</si>
  <si>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</si>
  <si>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</si>
  <si>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</si>
  <si>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</si>
  <si>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</si>
  <si>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</si>
  <si>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</si>
  <si>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</si>
  <si>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</si>
  <si>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</si>
  <si>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</si>
  <si>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</si>
  <si>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</si>
  <si>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</si>
  <si>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</si>
  <si>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</si>
  <si>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</si>
  <si>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</si>
  <si>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</si>
  <si>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</si>
  <si>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</si>
  <si>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</si>
  <si>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</si>
  <si>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</si>
  <si>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</si>
  <si>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</si>
  <si>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</si>
  <si>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</si>
  <si>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</si>
  <si>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</si>
  <si>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</si>
  <si>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</si>
  <si>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</si>
  <si>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</si>
  <si>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</si>
  <si>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</si>
  <si>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</si>
  <si>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</si>
  <si>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</si>
  <si>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</si>
  <si>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</si>
  <si>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</si>
  <si>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</si>
  <si>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</si>
  <si>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</si>
  <si>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</si>
  <si>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</si>
  <si>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</si>
  <si>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</si>
  <si>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</si>
  <si>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</si>
  <si>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</si>
  <si>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</si>
  <si>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</si>
  <si>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</si>
  <si>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</si>
  <si>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</si>
  <si>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</si>
  <si>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</si>
  <si>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</si>
  <si>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</si>
  <si>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</si>
  <si>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</si>
  <si>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</si>
  <si>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</si>
  <si>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</si>
  <si>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</si>
  <si>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</si>
  <si>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</si>
  <si>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</si>
  <si>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</si>
  <si>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</si>
  <si>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</si>
  <si>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</si>
  <si>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</si>
  <si>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</si>
  <si>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</si>
  <si>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</si>
  <si>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</si>
  <si>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</si>
  <si>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</si>
  <si>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</si>
  <si>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</si>
  <si>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</si>
  <si>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</si>
  <si>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</si>
  <si>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</si>
  <si>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</si>
  <si>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</si>
  <si>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</si>
  <si>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</si>
  <si>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</si>
  <si>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</si>
  <si>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</si>
  <si>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</si>
  <si>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</si>
  <si>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</si>
  <si>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</si>
  <si>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</si>
  <si>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</si>
  <si>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</si>
  <si>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</si>
  <si>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</si>
  <si>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</si>
  <si>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</si>
  <si>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</si>
  <si>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</si>
  <si>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</si>
  <si>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</si>
  <si>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</si>
  <si>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</si>
  <si>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</si>
  <si>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</si>
  <si>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</si>
  <si>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</si>
  <si>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</si>
  <si>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</si>
  <si>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</si>
  <si>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</si>
  <si>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</si>
  <si>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</si>
  <si>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</si>
  <si>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</si>
  <si>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</si>
  <si>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</si>
  <si>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</si>
  <si>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</si>
  <si>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</si>
  <si>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</si>
  <si>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</si>
  <si>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</si>
  <si>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</si>
  <si>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</si>
  <si>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</si>
  <si>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</si>
  <si>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</si>
  <si>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</si>
  <si>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</si>
  <si>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</si>
  <si>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</si>
  <si>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</si>
  <si>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</si>
  <si>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</si>
  <si>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</si>
  <si>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</si>
  <si>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</si>
  <si>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</si>
  <si>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</si>
  <si>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</si>
  <si>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</si>
  <si>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</si>
  <si>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</si>
  <si>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</si>
  <si>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</si>
  <si>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</si>
  <si>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</si>
  <si>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</si>
  <si>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</si>
  <si>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</si>
  <si>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</si>
  <si>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</si>
  <si>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</si>
  <si>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</si>
  <si>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</si>
  <si>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</si>
  <si>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</si>
  <si>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</si>
  <si>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</si>
  <si>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</si>
  <si>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</si>
  <si>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</si>
  <si>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</si>
  <si>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</si>
  <si>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</si>
  <si>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</si>
  <si>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</si>
  <si>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</si>
  <si>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</si>
  <si>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</si>
  <si>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</si>
  <si>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</si>
  <si>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</si>
  <si>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</si>
  <si>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</si>
  <si>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</si>
  <si>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</si>
  <si>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</si>
  <si>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</si>
  <si>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</si>
  <si>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</si>
  <si>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</si>
  <si>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</si>
  <si>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</si>
  <si>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</si>
  <si>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</si>
  <si>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</si>
  <si>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</si>
  <si>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</si>
  <si>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</si>
  <si>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</si>
  <si>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</si>
  <si>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</si>
  <si>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</si>
  <si>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</si>
  <si>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</si>
  <si>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</si>
  <si>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</si>
  <si>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</si>
  <si>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</si>
  <si>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</si>
  <si>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</si>
  <si>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</si>
  <si>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</si>
  <si>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</si>
  <si>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</si>
  <si>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</si>
  <si>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</si>
  <si>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</si>
  <si>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</si>
  <si>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</si>
  <si>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</si>
  <si>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</si>
  <si>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</si>
  <si>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</si>
  <si>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</si>
  <si>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</si>
  <si>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</si>
  <si>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</si>
  <si>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</si>
  <si>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</si>
  <si>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</si>
  <si>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</si>
  <si>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</si>
  <si>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</si>
  <si>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</si>
  <si>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</si>
  <si>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</si>
  <si>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</si>
  <si>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</si>
  <si>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</si>
  <si>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</si>
  <si>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</si>
  <si>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</si>
  <si>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</si>
  <si>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</si>
  <si>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</si>
  <si>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</si>
  <si>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</si>
  <si>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</si>
  <si>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</si>
  <si>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</si>
  <si>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</si>
  <si>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</si>
  <si>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</si>
  <si>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</si>
  <si>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</si>
  <si>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</si>
  <si>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</si>
  <si>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</si>
  <si>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</si>
  <si>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</si>
  <si>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</si>
  <si>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</si>
  <si>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</si>
  <si>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</si>
  <si>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</si>
  <si>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</si>
  <si>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</si>
  <si>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</si>
  <si>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</si>
  <si>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</si>
  <si>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</si>
  <si>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</si>
  <si>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</si>
  <si>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</si>
  <si>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</si>
  <si>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</si>
  <si>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</si>
  <si>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</si>
  <si>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</si>
  <si>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</si>
  <si>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</si>
  <si>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</si>
  <si>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</si>
  <si>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</si>
  <si>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</si>
  <si>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</si>
  <si>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</si>
  <si>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</si>
  <si>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</si>
  <si>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</si>
  <si>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</si>
  <si>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</si>
  <si>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</si>
  <si>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</si>
  <si>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</si>
  <si>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</si>
  <si>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</si>
  <si>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</si>
  <si>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</si>
  <si>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</si>
  <si>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</si>
  <si>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</si>
  <si>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</si>
  <si>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</si>
  <si>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</si>
  <si>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</si>
  <si>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</si>
  <si>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</si>
  <si>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</si>
  <si>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</si>
  <si>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</si>
  <si>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</si>
  <si>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</si>
  <si>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</si>
  <si>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</si>
  <si>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</si>
  <si>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</si>
  <si>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</si>
  <si>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</si>
  <si>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</si>
  <si>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</si>
  <si>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</si>
  <si>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</si>
  <si>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</si>
  <si>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</si>
  <si>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</si>
  <si>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</si>
  <si>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</si>
  <si>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</si>
  <si>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</si>
  <si>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</si>
  <si>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</si>
  <si>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</si>
  <si>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</si>
  <si>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</si>
  <si>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</si>
  <si>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</si>
  <si>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</si>
  <si>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</si>
  <si>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</si>
  <si>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</si>
  <si>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</si>
  <si>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</si>
  <si>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</si>
  <si>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</si>
  <si>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</si>
  <si>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</si>
  <si>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</si>
  <si>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</si>
  <si>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</si>
  <si>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</si>
  <si>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</si>
  <si>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</si>
  <si>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</si>
  <si>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</si>
  <si>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</si>
  <si>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</si>
  <si>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</si>
  <si>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</si>
  <si>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</si>
  <si>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</si>
  <si>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</si>
  <si>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</si>
  <si>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</si>
  <si>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</si>
  <si>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</si>
  <si>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</si>
  <si>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</si>
  <si>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</si>
  <si>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</si>
  <si>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</si>
  <si>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</si>
  <si>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</si>
  <si>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</si>
  <si>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</si>
  <si>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</si>
  <si>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</si>
  <si>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</si>
  <si>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</si>
  <si>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</si>
  <si>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</si>
  <si>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</si>
  <si>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</si>
  <si>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</si>
  <si>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</si>
  <si>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</si>
  <si>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</si>
  <si>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</si>
  <si>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</si>
  <si>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</si>
  <si>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</si>
  <si>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</si>
  <si>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</si>
  <si>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</si>
  <si>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</si>
  <si>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</si>
  <si>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</si>
  <si>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</si>
  <si>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</si>
  <si>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</si>
  <si>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</si>
  <si>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</si>
  <si>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</si>
  <si>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</si>
  <si>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</si>
  <si>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</si>
  <si>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</si>
  <si>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</si>
  <si>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</si>
  <si>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</si>
  <si>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</si>
  <si>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</si>
  <si>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</si>
  <si>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</si>
  <si>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</si>
  <si>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</si>
  <si>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</si>
  <si>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</si>
  <si>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</si>
  <si>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</si>
  <si>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</si>
  <si>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</si>
  <si>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</si>
  <si>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</si>
  <si>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</si>
  <si>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</si>
  <si>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</si>
  <si>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</si>
  <si>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</si>
  <si>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</si>
  <si>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</si>
  <si>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</si>
  <si>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</si>
  <si>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</si>
  <si>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</si>
  <si>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</si>
  <si>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</si>
  <si>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</si>
  <si>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</si>
  <si>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</si>
  <si>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</si>
  <si>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</si>
  <si>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</si>
  <si>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</si>
  <si>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</si>
  <si>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</si>
  <si>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</si>
  <si>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</si>
  <si>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</si>
  <si>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</si>
  <si>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</si>
  <si>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</si>
  <si>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</si>
  <si>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</si>
  <si>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</si>
  <si>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</si>
  <si>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</si>
  <si>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</si>
  <si>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</si>
  <si>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</si>
  <si>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</si>
  <si>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</si>
  <si>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</si>
  <si>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</si>
  <si>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</si>
  <si>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</si>
  <si>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</si>
  <si>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</si>
  <si>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</si>
  <si>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</si>
  <si>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</si>
  <si>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</si>
  <si>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</si>
  <si>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</si>
  <si>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</si>
  <si>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</si>
  <si>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</si>
  <si>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</si>
  <si>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</si>
  <si>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</si>
  <si>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</si>
  <si>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</si>
  <si>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</si>
  <si>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</si>
  <si>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</si>
  <si>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</si>
  <si>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</si>
  <si>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</si>
  <si>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</si>
  <si>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</si>
  <si>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</si>
  <si>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</si>
  <si>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</si>
  <si>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</si>
  <si>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</si>
  <si>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</si>
  <si>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</si>
  <si>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</si>
  <si>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</si>
  <si>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</si>
  <si>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</si>
  <si>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</si>
  <si>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</si>
  <si>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</si>
  <si>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</si>
  <si>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</si>
  <si>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</si>
  <si>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</si>
  <si>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</si>
  <si>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</si>
  <si>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</si>
  <si>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</si>
  <si>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</si>
  <si>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</si>
  <si>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</si>
  <si>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</si>
  <si>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</si>
  <si>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</si>
  <si>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</si>
  <si>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</si>
  <si>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</si>
  <si>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</si>
  <si>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</si>
  <si>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</si>
  <si>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</si>
  <si>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</si>
  <si>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</si>
  <si>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</si>
  <si>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</si>
  <si>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</si>
  <si>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</si>
  <si>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</si>
  <si>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</si>
  <si>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</si>
  <si>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</si>
  <si>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</si>
  <si>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</si>
  <si>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</si>
  <si>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</si>
  <si>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</si>
  <si>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</si>
  <si>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</si>
  <si>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</si>
  <si>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</si>
  <si>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</si>
  <si>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</si>
  <si>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</si>
  <si>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</si>
  <si>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</si>
  <si>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</si>
  <si>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</si>
  <si>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</si>
  <si>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</si>
  <si>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</si>
  <si>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</si>
  <si>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</si>
  <si>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</si>
  <si>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</si>
  <si>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</si>
  <si>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</si>
  <si>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</si>
  <si>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</si>
  <si>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</si>
  <si>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</si>
  <si>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</si>
  <si>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</si>
  <si>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</si>
  <si>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</si>
  <si>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</si>
  <si>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</si>
  <si>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</si>
  <si>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</si>
  <si>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</si>
  <si>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</si>
  <si>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</si>
  <si>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</si>
  <si>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</si>
  <si>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</si>
  <si>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</si>
  <si>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</si>
  <si>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</si>
  <si>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</si>
  <si>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</si>
  <si>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</si>
  <si>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</si>
  <si>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</si>
  <si>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</si>
  <si>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</si>
  <si>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</si>
  <si>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</si>
  <si>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</si>
  <si>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</si>
  <si>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</si>
  <si>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</si>
  <si>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</si>
  <si>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</si>
  <si>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</si>
  <si>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</si>
  <si>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</si>
  <si>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</si>
  <si>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</si>
  <si>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</si>
  <si>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</si>
  <si>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</si>
  <si>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</si>
  <si>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</si>
  <si>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</si>
  <si>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</si>
  <si>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</si>
  <si>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</si>
  <si>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</si>
  <si>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</si>
  <si>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</si>
  <si>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</si>
  <si>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</si>
  <si>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</si>
  <si>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</si>
  <si>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</si>
  <si>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</si>
  <si>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</si>
  <si>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</si>
  <si>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</si>
  <si>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</si>
  <si>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</si>
  <si>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</si>
  <si>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</si>
  <si>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</si>
  <si>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</si>
  <si>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</si>
  <si>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</si>
  <si>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</si>
  <si>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</si>
  <si>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</si>
  <si>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</si>
  <si>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</si>
  <si>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</si>
  <si>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</si>
  <si>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</si>
  <si>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</si>
  <si>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</si>
  <si>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</si>
  <si>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</si>
  <si>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</si>
  <si>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</si>
  <si>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</si>
  <si>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</si>
  <si>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</si>
  <si>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</si>
  <si>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</si>
  <si>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</si>
  <si>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</si>
  <si>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</si>
  <si>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</si>
  <si>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</si>
  <si>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</si>
  <si>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</si>
  <si>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</si>
  <si>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</si>
  <si>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</si>
  <si>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</si>
  <si>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</si>
  <si>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</si>
  <si>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</si>
  <si>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</si>
  <si>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</si>
  <si>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</si>
  <si>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</si>
  <si>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</si>
  <si>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</si>
  <si>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</si>
  <si>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</si>
  <si>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</si>
  <si>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</si>
  <si>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</si>
  <si>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</si>
  <si>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</si>
  <si>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</si>
  <si>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</si>
  <si>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</si>
  <si>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</si>
  <si>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</si>
  <si>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</si>
  <si>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</si>
  <si>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</si>
  <si>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</si>
  <si>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</si>
  <si>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</si>
  <si>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</si>
  <si>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</si>
  <si>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</si>
  <si>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</si>
  <si>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</si>
  <si>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</si>
  <si>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</si>
  <si>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</si>
  <si>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</si>
  <si>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</si>
  <si>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</si>
  <si>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</si>
  <si>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</si>
  <si>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</si>
  <si>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</si>
  <si>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</si>
  <si>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</si>
  <si>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</si>
  <si>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</si>
  <si>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</si>
  <si>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</si>
  <si>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</si>
  <si>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</si>
  <si>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</si>
  <si>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</si>
  <si>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</si>
  <si>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</si>
  <si>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</si>
  <si>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</si>
  <si>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</si>
  <si>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</si>
  <si>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</si>
  <si>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</si>
  <si>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</si>
  <si>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</si>
  <si>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</si>
  <si>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</si>
  <si>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</si>
  <si>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</si>
  <si>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</si>
  <si>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</si>
  <si>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</si>
  <si>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</si>
  <si>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</si>
  <si>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</si>
  <si>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</si>
  <si>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</si>
  <si>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</si>
  <si>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</si>
  <si>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</si>
  <si>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</si>
  <si>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</si>
  <si>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</si>
  <si>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</si>
  <si>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</si>
  <si>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</si>
  <si>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</si>
  <si>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</si>
  <si>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</si>
  <si>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</si>
  <si>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</si>
  <si>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</si>
  <si>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</si>
  <si>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</si>
  <si>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</si>
  <si>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</si>
  <si>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</si>
  <si>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</si>
  <si>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</si>
  <si>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</si>
  <si>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</si>
  <si>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</si>
  <si>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</si>
  <si>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</si>
  <si>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</si>
  <si>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</si>
  <si>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</si>
  <si>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</si>
  <si>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</si>
  <si>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</si>
  <si>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</si>
  <si>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</si>
  <si>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</si>
  <si>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</si>
  <si>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</si>
  <si>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</si>
  <si>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</si>
  <si>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</si>
  <si>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</si>
  <si>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</si>
  <si>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</si>
  <si>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</si>
  <si>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</si>
  <si>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</si>
  <si>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</si>
  <si>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</si>
  <si>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</si>
  <si>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</si>
  <si>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</si>
  <si>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</si>
  <si>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</si>
  <si>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</si>
  <si>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</si>
  <si>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</si>
  <si>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</si>
  <si>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</si>
  <si>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</si>
  <si>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</si>
  <si>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</si>
  <si>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</si>
  <si>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</si>
  <si>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</si>
  <si>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</si>
  <si>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</si>
  <si>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</si>
  <si>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</si>
  <si>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</si>
  <si>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</si>
  <si>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</si>
  <si>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</si>
  <si>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</si>
  <si>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</si>
  <si>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</si>
  <si>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</si>
  <si>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</si>
  <si>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</si>
  <si>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</si>
  <si>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</si>
  <si>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</si>
  <si>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</si>
  <si>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</si>
  <si>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</si>
  <si>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</si>
  <si>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</si>
  <si>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</si>
  <si>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</si>
  <si>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</si>
  <si>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</si>
  <si>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</si>
  <si>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</si>
  <si>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</si>
  <si>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</si>
  <si>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</si>
  <si>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</si>
  <si>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</si>
  <si>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</si>
  <si>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</si>
  <si>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</si>
  <si>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</si>
  <si>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</si>
  <si>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</si>
  <si>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</si>
  <si>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</si>
  <si>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</si>
  <si>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</si>
  <si>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</si>
  <si>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</si>
  <si>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</si>
  <si>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</si>
  <si>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</si>
  <si>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</si>
  <si>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</si>
  <si>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</si>
  <si>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</si>
  <si>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</si>
  <si>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</si>
  <si>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</si>
  <si>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</si>
  <si>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</si>
  <si>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</si>
  <si>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</si>
  <si>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</si>
  <si>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</si>
  <si>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</si>
  <si>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</si>
  <si>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</si>
  <si>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</si>
  <si>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</si>
  <si>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</si>
  <si>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</si>
  <si>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</si>
  <si>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</si>
  <si>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</si>
  <si>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</si>
  <si>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</si>
  <si>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</si>
  <si>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</si>
  <si>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</si>
  <si>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</si>
  <si>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</si>
  <si>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</si>
  <si>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</si>
  <si>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</si>
  <si>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</si>
  <si>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</si>
  <si>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</si>
  <si>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</si>
  <si>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</si>
  <si>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</si>
  <si>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</si>
  <si>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</si>
  <si>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</si>
  <si>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</si>
  <si>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</si>
  <si>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</si>
  <si>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</si>
  <si>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</si>
  <si>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</si>
  <si>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</si>
  <si>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</si>
  <si>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</si>
  <si>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</si>
  <si>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</si>
  <si>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</si>
  <si>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</si>
  <si>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</si>
  <si>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</si>
  <si>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</si>
  <si>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</si>
  <si>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</si>
  <si>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</si>
  <si>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</si>
  <si>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</si>
  <si>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</si>
  <si>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</si>
  <si>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</si>
  <si>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</si>
  <si>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</si>
  <si>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</si>
  <si>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</si>
  <si>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</si>
  <si>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</si>
  <si>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</si>
  <si>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</si>
  <si>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</si>
  <si>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</si>
  <si>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</si>
  <si>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</si>
  <si>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</si>
  <si>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</si>
  <si>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</si>
  <si>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</si>
  <si>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</si>
  <si>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</si>
  <si>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</si>
  <si>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</si>
  <si>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</si>
  <si>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</si>
  <si>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</si>
  <si>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</si>
  <si>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</si>
  <si>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</si>
  <si>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</si>
  <si>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</si>
  <si>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</si>
  <si>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</si>
  <si>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</si>
  <si>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</si>
  <si>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</si>
  <si>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</si>
  <si>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</si>
  <si>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</si>
  <si>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</si>
  <si>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</si>
  <si>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</si>
  <si>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</si>
  <si>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</si>
  <si>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</si>
  <si>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</si>
  <si>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</si>
  <si>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</si>
  <si>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</si>
  <si>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</si>
  <si>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</si>
  <si>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</si>
  <si>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</si>
  <si>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</si>
  <si>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</si>
  <si>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</si>
  <si>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</si>
  <si>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</si>
  <si>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</si>
  <si>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</si>
  <si>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</si>
  <si>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</si>
  <si>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</si>
  <si>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</si>
  <si>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</si>
  <si>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</si>
  <si>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</si>
  <si>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</si>
  <si>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</si>
  <si>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</si>
  <si>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</si>
  <si>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</si>
  <si>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</si>
  <si>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</si>
  <si>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</si>
  <si>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</si>
  <si>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</si>
  <si>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</si>
  <si>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</si>
  <si>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</si>
  <si>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</si>
  <si>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</si>
  <si>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</si>
  <si>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</si>
  <si>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</si>
  <si>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</si>
  <si>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</si>
  <si>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</si>
  <si>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</si>
  <si>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</si>
  <si>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</si>
  <si>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</si>
  <si>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</si>
  <si>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</si>
  <si>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</si>
  <si>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</si>
  <si>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</si>
  <si>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</si>
  <si>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</si>
  <si>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</si>
  <si>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</si>
  <si>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</si>
  <si>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</si>
  <si>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</si>
  <si>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</si>
  <si>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</si>
  <si>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</si>
  <si>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</si>
  <si>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</si>
  <si>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</si>
  <si>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</si>
  <si>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</si>
  <si>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</si>
  <si>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</si>
  <si>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</si>
  <si>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</si>
  <si>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</si>
  <si>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</si>
  <si>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</si>
  <si>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</si>
  <si>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</si>
  <si>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</si>
  <si>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</si>
  <si>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</si>
  <si>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</si>
  <si>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</si>
  <si>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</si>
  <si>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</si>
  <si>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</si>
  <si>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</si>
  <si>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</si>
  <si>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</si>
  <si>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</si>
  <si>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</si>
  <si>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</si>
  <si>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</si>
  <si>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</si>
  <si>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</si>
  <si>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</si>
  <si>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</si>
  <si>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</si>
  <si>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</si>
  <si>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</si>
  <si>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</si>
  <si>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</si>
  <si>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</si>
  <si>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</si>
  <si>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</si>
  <si>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</si>
  <si>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</si>
  <si>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</si>
  <si>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</si>
  <si>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</si>
  <si>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</si>
  <si>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</si>
  <si>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</si>
  <si>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</si>
  <si>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</si>
  <si>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</si>
  <si>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</si>
  <si>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</si>
  <si>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</si>
  <si>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</si>
  <si>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</si>
  <si>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</si>
  <si>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</si>
  <si>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</si>
  <si>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</si>
  <si>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</si>
  <si>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</si>
  <si>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</si>
  <si>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</si>
  <si>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</si>
  <si>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</si>
  <si>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</si>
  <si>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</si>
  <si>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</si>
  <si>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</si>
  <si>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</si>
  <si>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</si>
  <si>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</si>
  <si>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</si>
  <si>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</si>
  <si>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</si>
  <si>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</si>
  <si>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</si>
  <si>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</si>
  <si>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</si>
  <si>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</si>
  <si>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</si>
  <si>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</si>
  <si>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</si>
  <si>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</si>
  <si>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</si>
  <si>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</si>
  <si>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</si>
  <si>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</si>
  <si>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</si>
  <si>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</si>
  <si>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</si>
  <si>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</si>
  <si>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</si>
  <si>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</si>
  <si>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</si>
  <si>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</si>
  <si>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</si>
  <si>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</si>
  <si>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</si>
  <si>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</si>
  <si>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</si>
  <si>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</si>
  <si>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</si>
  <si>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</si>
  <si>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</si>
  <si>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</si>
  <si>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</si>
  <si>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</si>
  <si>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</si>
  <si>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</si>
  <si>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</si>
  <si>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</si>
  <si>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</si>
  <si>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</si>
  <si>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</si>
  <si>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</si>
  <si>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</si>
  <si>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</si>
  <si>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</si>
  <si>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</si>
  <si>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</si>
  <si>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</si>
  <si>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</si>
  <si>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</si>
  <si>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</si>
  <si>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</si>
  <si>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</si>
  <si>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</si>
  <si>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</si>
  <si>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</si>
  <si>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</si>
  <si>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</si>
  <si>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</si>
  <si>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</si>
  <si>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</si>
  <si>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</si>
  <si>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</si>
  <si>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</si>
  <si>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</si>
  <si>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</si>
  <si>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</si>
  <si>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</si>
  <si>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</si>
  <si>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</si>
  <si>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</si>
  <si>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</si>
  <si>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</si>
  <si>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</si>
  <si>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</si>
  <si>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</si>
  <si>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</si>
  <si>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</si>
  <si>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</si>
  <si>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</si>
  <si>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</si>
  <si>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</si>
  <si>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</si>
  <si>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</si>
  <si>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</si>
  <si>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</si>
  <si>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</si>
  <si>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</si>
  <si>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</si>
  <si>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</si>
  <si>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</si>
  <si>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</si>
  <si>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</si>
  <si>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</si>
  <si>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</si>
  <si>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</si>
  <si>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</si>
  <si>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</si>
  <si>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</si>
  <si>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</si>
  <si>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</si>
  <si>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</si>
  <si>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</si>
  <si>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</si>
  <si>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</si>
  <si>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</si>
  <si>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</si>
  <si>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</si>
  <si>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</si>
  <si>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</si>
  <si>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</si>
  <si>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</si>
  <si>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</si>
  <si>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</si>
  <si>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</si>
  <si>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</si>
  <si>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</si>
  <si>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</si>
  <si>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</si>
  <si>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</si>
  <si>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</si>
  <si>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</si>
  <si>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</si>
  <si>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</si>
  <si>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</si>
  <si>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</si>
  <si>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</si>
  <si>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</si>
  <si>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</si>
  <si>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</si>
  <si>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</si>
  <si>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</si>
  <si>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</si>
  <si>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</si>
  <si>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</si>
  <si>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</si>
  <si>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</si>
  <si>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</si>
  <si>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</si>
  <si>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</si>
  <si>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</si>
  <si>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</si>
  <si>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</si>
  <si>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</si>
  <si>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</si>
  <si>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</si>
  <si>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</si>
  <si>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</si>
  <si>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</si>
  <si>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</si>
  <si>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</si>
  <si>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</si>
  <si>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</si>
  <si>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</si>
  <si>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</si>
  <si>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</si>
  <si>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</si>
  <si>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</si>
  <si>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</si>
  <si>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</si>
  <si>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</si>
  <si>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</si>
  <si>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</si>
  <si>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</si>
  <si>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</si>
  <si>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</si>
  <si>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</si>
  <si>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</si>
  <si>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</si>
  <si>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</si>
  <si>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</si>
  <si>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</si>
  <si>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</si>
  <si>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</si>
  <si>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</si>
  <si>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</si>
  <si>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</si>
  <si>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</si>
  <si>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</si>
  <si>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</si>
  <si>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</si>
  <si>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</si>
  <si>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</si>
  <si>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</si>
  <si>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</si>
  <si>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</si>
  <si>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</si>
  <si>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</si>
  <si>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</si>
  <si>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</si>
  <si>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</si>
  <si>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</si>
  <si>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</si>
  <si>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</si>
  <si>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</si>
  <si>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</si>
  <si>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</si>
  <si>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</si>
  <si>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</si>
  <si>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</si>
  <si>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</si>
  <si>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</si>
  <si>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</si>
  <si>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</si>
  <si>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</si>
  <si>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</si>
  <si>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</si>
  <si>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</si>
  <si>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</si>
  <si>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</si>
  <si>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</si>
  <si>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</si>
  <si>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</si>
  <si>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</si>
  <si>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</si>
  <si>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</si>
  <si>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</si>
  <si>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</si>
  <si>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</si>
  <si>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</si>
  <si>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</si>
  <si>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</si>
  <si>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</si>
  <si>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</si>
  <si>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</si>
  <si>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</si>
  <si>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</si>
  <si>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</si>
  <si>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</si>
  <si>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</si>
  <si>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</si>
  <si>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</si>
  <si>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</si>
  <si>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</si>
  <si>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</si>
  <si>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</si>
  <si>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</si>
  <si>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</si>
  <si>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</si>
  <si>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</si>
  <si>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</si>
  <si>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</si>
  <si>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</si>
  <si>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</si>
  <si>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</si>
  <si>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</si>
  <si>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</si>
  <si>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</si>
  <si>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</si>
  <si>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</si>
  <si>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</si>
  <si>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</si>
  <si>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</si>
  <si>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</si>
  <si>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</si>
  <si>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</si>
  <si>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</si>
  <si>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</si>
  <si>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</si>
  <si>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</si>
  <si>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</si>
  <si>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</si>
  <si>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</si>
  <si>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</si>
  <si>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</si>
  <si>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</si>
  <si>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</si>
  <si>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</si>
  <si>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</si>
  <si>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</si>
  <si>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</si>
  <si>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</si>
  <si>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</si>
  <si>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</si>
  <si>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</si>
  <si>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</si>
  <si>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</si>
  <si>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</si>
  <si>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</si>
  <si>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</si>
  <si>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</si>
  <si>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</si>
  <si>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</si>
  <si>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</si>
  <si>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</si>
  <si>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</si>
  <si>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</si>
  <si>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</si>
  <si>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</si>
  <si>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</si>
  <si>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</si>
  <si>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</si>
  <si>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</si>
  <si>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</si>
  <si>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</si>
  <si>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</si>
  <si>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</si>
  <si>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</si>
  <si>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</si>
  <si>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</si>
  <si>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</si>
  <si>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</si>
  <si>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</si>
  <si>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</si>
  <si>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</si>
  <si>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</si>
  <si>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</si>
  <si>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</si>
  <si>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</si>
  <si>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</si>
  <si>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</si>
  <si>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</si>
  <si>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</si>
  <si>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</si>
  <si>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</si>
  <si>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</si>
  <si>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</si>
  <si>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</si>
  <si>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</si>
  <si>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</si>
  <si>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</si>
  <si>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</si>
  <si>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</si>
  <si>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</si>
  <si>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</si>
  <si>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</si>
  <si>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</si>
  <si>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</si>
  <si>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</si>
  <si>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</si>
  <si>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</si>
  <si>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</si>
  <si>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</si>
  <si>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</si>
  <si>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</si>
  <si>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</si>
  <si>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</si>
  <si>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</si>
  <si>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</si>
  <si>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</si>
  <si>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</si>
  <si>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</si>
  <si>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</si>
  <si>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</si>
  <si>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</si>
  <si>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</si>
  <si>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</si>
  <si>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</si>
  <si>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</si>
  <si>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</si>
  <si>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</si>
  <si>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</si>
  <si>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</si>
  <si>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</si>
  <si>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</si>
  <si>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</si>
  <si>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</si>
  <si>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</si>
  <si>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</si>
  <si>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</si>
  <si>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</si>
  <si>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</si>
  <si>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</si>
  <si>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</si>
  <si>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</si>
  <si>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</si>
  <si>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</si>
  <si>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</si>
  <si>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</si>
  <si>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</si>
  <si>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</si>
  <si>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</si>
  <si>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</si>
  <si>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</si>
  <si>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</si>
  <si>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</si>
  <si>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</si>
  <si>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</si>
  <si>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</si>
  <si>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</si>
  <si>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</si>
  <si>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</si>
  <si>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</si>
  <si>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</si>
  <si>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</si>
  <si>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</si>
  <si>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</si>
  <si>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</si>
  <si>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</si>
  <si>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</si>
  <si>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</si>
  <si>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</si>
  <si>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</si>
  <si>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</si>
  <si>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</si>
  <si>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</si>
  <si>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</si>
  <si>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</si>
  <si>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</si>
  <si>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</si>
  <si>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</si>
  <si>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</si>
  <si>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</si>
  <si>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</si>
  <si>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</si>
  <si>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</si>
  <si>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</si>
  <si>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</si>
  <si>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</si>
  <si>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</si>
  <si>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</si>
  <si>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</si>
  <si>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</si>
  <si>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</si>
  <si>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</si>
  <si>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</si>
  <si>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</si>
  <si>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</si>
  <si>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</si>
  <si>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</si>
  <si>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</si>
  <si>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</si>
  <si>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</si>
  <si>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</si>
  <si>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</si>
  <si>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</si>
  <si>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</si>
  <si>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</si>
  <si>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</si>
  <si>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</si>
  <si>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</si>
  <si>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</si>
  <si>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</si>
  <si>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</si>
  <si>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</si>
  <si>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</si>
  <si>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</si>
  <si>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</si>
  <si>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</si>
  <si>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</si>
  <si>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</si>
  <si>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</si>
  <si>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</si>
  <si>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</si>
  <si>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</si>
  <si>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</si>
  <si>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</si>
  <si>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</si>
  <si>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</si>
  <si>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</si>
  <si>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</si>
  <si>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</si>
  <si>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</si>
  <si>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</si>
  <si>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</si>
  <si>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</si>
  <si>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</si>
  <si>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</si>
  <si>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</si>
  <si>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</si>
  <si>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</si>
  <si>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</si>
  <si>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</si>
  <si>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</si>
  <si>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</si>
  <si>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</si>
  <si>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</si>
  <si>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</si>
  <si>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</si>
  <si>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</si>
  <si>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</si>
  <si>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</si>
  <si>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</si>
  <si>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</si>
  <si>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</si>
  <si>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</si>
  <si>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</si>
  <si>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</si>
  <si>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</si>
  <si>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</si>
  <si>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</si>
  <si>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</si>
  <si>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</si>
  <si>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</si>
  <si>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</si>
  <si>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</si>
  <si>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</si>
  <si>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</si>
  <si>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</si>
  <si>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</si>
  <si>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</si>
  <si>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</si>
  <si>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</si>
  <si>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</si>
  <si>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</si>
  <si>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</si>
  <si>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</si>
  <si>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</si>
  <si>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</si>
  <si>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</si>
  <si>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</si>
  <si>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</si>
  <si>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</si>
  <si>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</si>
  <si>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</si>
  <si>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</si>
  <si>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</si>
  <si>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</si>
  <si>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</si>
  <si>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</si>
  <si>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</si>
  <si>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</si>
  <si>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</si>
  <si>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</si>
  <si>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</si>
  <si>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</si>
  <si>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</si>
  <si>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</si>
  <si>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</si>
  <si>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</si>
  <si>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</si>
  <si>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</si>
  <si>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</si>
  <si>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</si>
  <si>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</si>
  <si>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</si>
  <si>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</si>
  <si>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</si>
  <si>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</si>
  <si>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</si>
  <si>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</si>
  <si>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</si>
  <si>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</si>
  <si>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</si>
  <si>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</si>
  <si>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</si>
  <si>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</si>
  <si>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</si>
  <si>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</si>
  <si>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</si>
  <si>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</si>
  <si>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</si>
  <si>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</si>
  <si>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</si>
  <si>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</si>
  <si>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</si>
  <si>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</si>
  <si>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</si>
  <si>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</si>
  <si>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</si>
  <si>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</si>
  <si>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</si>
  <si>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</si>
  <si>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</si>
  <si>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</si>
  <si>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</si>
  <si>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</si>
  <si>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</si>
  <si>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</si>
  <si>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</si>
  <si>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</si>
  <si>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</si>
  <si>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</si>
  <si>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</si>
  <si>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</si>
  <si>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</si>
  <si>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</si>
  <si>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</si>
  <si>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</si>
  <si>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</si>
  <si>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</si>
  <si>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</si>
  <si>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</si>
  <si>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</si>
  <si>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</si>
  <si>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</si>
  <si>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</si>
  <si>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</si>
  <si>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</si>
  <si>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</si>
  <si>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</si>
  <si>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</si>
  <si>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</si>
  <si>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</si>
  <si>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</si>
  <si>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</si>
  <si>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</si>
  <si>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</si>
  <si>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</si>
  <si>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</si>
  <si>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</si>
  <si>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</si>
  <si>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</si>
  <si>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</si>
  <si>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</si>
  <si>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</si>
  <si>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</si>
  <si>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</si>
  <si>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</si>
  <si>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</si>
  <si>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</si>
  <si>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</si>
  <si>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</si>
  <si>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</si>
  <si>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</si>
  <si>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</si>
  <si>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</si>
  <si>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</si>
  <si>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</si>
  <si>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</si>
  <si>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</si>
  <si>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</si>
  <si>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</si>
  <si>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</si>
  <si>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</si>
  <si>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</si>
  <si>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</si>
  <si>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</si>
  <si>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</si>
  <si>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</si>
  <si>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</si>
  <si>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</si>
  <si>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</si>
  <si>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</si>
  <si>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</si>
  <si>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</si>
  <si>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</si>
  <si>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</si>
  <si>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</si>
  <si>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</si>
  <si>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</si>
  <si>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</si>
  <si>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</si>
  <si>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</si>
  <si>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</si>
  <si>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</si>
  <si>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</si>
  <si>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</si>
  <si>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</si>
  <si>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</si>
  <si>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</si>
  <si>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</si>
  <si>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</si>
  <si>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</si>
  <si>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</si>
  <si>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</si>
  <si>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</si>
  <si>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</si>
  <si>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</si>
  <si>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</si>
  <si>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</si>
  <si>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</si>
  <si>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</si>
  <si>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</si>
  <si>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</si>
  <si>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</si>
  <si>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</si>
  <si>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</si>
  <si>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</si>
  <si>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</si>
  <si>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</si>
  <si>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</si>
  <si>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</si>
  <si>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</si>
  <si>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</si>
  <si>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</si>
  <si>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</si>
  <si>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</si>
  <si>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</si>
  <si>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</si>
  <si>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</si>
  <si>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</si>
  <si>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</si>
  <si>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</si>
  <si>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</si>
  <si>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</si>
  <si>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</si>
  <si>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</si>
  <si>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</si>
  <si>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</si>
  <si>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</si>
  <si>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</si>
  <si>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</si>
  <si>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</si>
  <si>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</si>
  <si>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</si>
  <si>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</si>
  <si>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</si>
  <si>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</si>
  <si>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</si>
  <si>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</si>
  <si>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</si>
  <si>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</si>
  <si>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</si>
  <si>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</si>
  <si>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</si>
  <si>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</si>
  <si>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</si>
  <si>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</si>
  <si>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</si>
  <si>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</si>
  <si>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</si>
  <si>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</si>
  <si>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</si>
  <si>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</si>
  <si>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</si>
  <si>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</si>
  <si>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</si>
  <si>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</si>
  <si>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</si>
  <si>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</si>
  <si>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</si>
  <si>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</si>
  <si>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</si>
  <si>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</si>
  <si>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</si>
  <si>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</si>
  <si>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</si>
  <si>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</si>
  <si>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</si>
  <si>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</si>
  <si>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</si>
  <si>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</si>
  <si>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</si>
  <si>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</si>
  <si>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</si>
  <si>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</si>
  <si>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</si>
  <si>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</si>
  <si>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</si>
  <si>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</si>
  <si>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</si>
  <si>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</si>
  <si>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</si>
  <si>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</si>
  <si>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</si>
  <si>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</si>
  <si>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</si>
  <si>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</si>
  <si>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</si>
  <si>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</si>
  <si>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</si>
  <si>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</si>
  <si>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</si>
  <si>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</si>
  <si>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</si>
  <si>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</si>
  <si>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</si>
  <si>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</si>
  <si>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</si>
  <si>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</si>
  <si>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</si>
  <si>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</si>
  <si>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</si>
  <si>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</si>
  <si>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</si>
  <si>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</si>
  <si>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</si>
  <si>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</si>
  <si>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</si>
  <si>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</si>
  <si>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</si>
  <si>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</si>
  <si>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</si>
  <si>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</si>
  <si>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</si>
  <si>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</si>
  <si>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</si>
  <si>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</si>
  <si>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</si>
  <si>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</si>
  <si>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</si>
  <si>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</si>
  <si>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</si>
  <si>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</si>
  <si>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</si>
  <si>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</si>
  <si>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</si>
  <si>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</si>
  <si>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</si>
  <si>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</si>
  <si>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</si>
  <si>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</si>
  <si>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</si>
  <si>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</si>
  <si>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</si>
  <si>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</si>
  <si>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</si>
  <si>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</si>
  <si>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</si>
  <si>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</si>
  <si>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</si>
  <si>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</si>
  <si>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</si>
  <si>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</si>
  <si>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</si>
  <si>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</si>
  <si>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</si>
  <si>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</si>
  <si>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</si>
  <si>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</si>
  <si>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</si>
  <si>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</si>
  <si>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</si>
  <si>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</si>
  <si>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</si>
  <si>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</si>
  <si>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</si>
  <si>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</si>
  <si>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</si>
  <si>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</si>
  <si>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</si>
  <si>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</si>
  <si>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</si>
  <si>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</si>
  <si>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</si>
  <si>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</si>
  <si>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</si>
  <si>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</si>
  <si>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</si>
  <si>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</si>
  <si>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</si>
  <si>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</si>
  <si>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</si>
  <si>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</si>
  <si>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</si>
  <si>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</si>
  <si>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</si>
  <si>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</si>
  <si>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</si>
  <si>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</si>
  <si>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</si>
  <si>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</si>
  <si>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</si>
  <si>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</si>
  <si>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</si>
  <si>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</si>
  <si>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</si>
  <si>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</si>
  <si>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</si>
  <si>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</si>
  <si>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</si>
  <si>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</si>
  <si>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</si>
  <si>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</si>
  <si>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</si>
  <si>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</si>
  <si>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</si>
  <si>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</si>
  <si>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</si>
  <si>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</si>
  <si>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</si>
  <si>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</si>
  <si>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</si>
  <si>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</si>
  <si>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</si>
  <si>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</si>
  <si>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</si>
  <si>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</si>
  <si>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</si>
  <si>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</si>
  <si>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</si>
  <si>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</si>
  <si>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</si>
  <si>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</si>
  <si>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</si>
  <si>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</si>
  <si>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</si>
  <si>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</si>
  <si>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</si>
  <si>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</si>
  <si>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</si>
  <si>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</si>
  <si>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</si>
  <si>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</si>
  <si>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</si>
  <si>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</si>
  <si>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</si>
  <si>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</si>
  <si>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</si>
  <si>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</si>
  <si>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</si>
  <si>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</si>
  <si>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</si>
  <si>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</si>
  <si>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</si>
  <si>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</si>
  <si>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</si>
  <si>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</si>
  <si>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</si>
  <si>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</si>
  <si>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</si>
  <si>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</si>
  <si>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</si>
  <si>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</si>
  <si>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</si>
  <si>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</si>
  <si>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</si>
  <si>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</si>
  <si>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</si>
  <si>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</si>
  <si>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</si>
  <si>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</si>
  <si>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</si>
  <si>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</si>
  <si>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</si>
  <si>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</si>
  <si>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</si>
  <si>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</si>
  <si>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</si>
  <si>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</si>
  <si>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</si>
  <si>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</si>
  <si>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</si>
  <si>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</si>
  <si>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</si>
  <si>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</si>
  <si>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</si>
  <si>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</si>
  <si>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</si>
  <si>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</si>
  <si>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</si>
  <si>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</si>
  <si>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</si>
  <si>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</si>
  <si>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</si>
  <si>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</si>
  <si>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</si>
  <si>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</si>
  <si>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</si>
  <si>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</si>
  <si>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</si>
  <si>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</si>
  <si>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</si>
  <si>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</si>
  <si>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</si>
  <si>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</si>
  <si>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</si>
  <si>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</si>
  <si>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</si>
  <si>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</si>
  <si>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</si>
  <si>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</si>
  <si>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</si>
  <si>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</si>
  <si>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</si>
  <si>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</si>
  <si>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</si>
  <si>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</si>
  <si>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</si>
  <si>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</si>
  <si>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</si>
  <si>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</si>
  <si>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</si>
  <si>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</si>
  <si>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</si>
  <si>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</si>
  <si>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</si>
  <si>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</si>
  <si>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</si>
  <si>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</si>
  <si>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</si>
  <si>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</si>
  <si>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</si>
  <si>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</si>
  <si>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</si>
  <si>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</si>
  <si>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</si>
  <si>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</si>
  <si>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</si>
  <si>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</si>
  <si>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</si>
  <si>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</si>
  <si>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</si>
  <si>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</si>
  <si>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</si>
  <si>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</si>
  <si>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</si>
  <si>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</si>
  <si>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</si>
  <si>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</si>
  <si>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</si>
  <si>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</si>
  <si>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</si>
  <si>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</si>
  <si>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</si>
  <si>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</si>
  <si>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</si>
  <si>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</si>
  <si>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</si>
  <si>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</si>
  <si>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</si>
  <si>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</si>
  <si>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</si>
  <si>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</si>
  <si>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</si>
  <si>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</si>
  <si>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</si>
  <si>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</si>
  <si>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</si>
  <si>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</si>
  <si>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</si>
  <si>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</si>
  <si>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</si>
  <si>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</si>
  <si>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</si>
  <si>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</si>
  <si>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</si>
  <si>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</si>
  <si>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</si>
  <si>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</si>
  <si>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</si>
  <si>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</si>
  <si>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</si>
  <si>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</si>
  <si>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</si>
  <si>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</si>
  <si>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</si>
  <si>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</si>
  <si>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</si>
  <si>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</si>
  <si>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</si>
  <si>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</si>
  <si>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</si>
  <si>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</si>
  <si>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</si>
  <si>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</si>
  <si>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</si>
  <si>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</si>
  <si>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</si>
  <si>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</si>
  <si>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</si>
  <si>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</si>
  <si>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</si>
  <si>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</si>
  <si>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</si>
  <si>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</si>
  <si>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</si>
  <si>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</si>
  <si>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</si>
  <si>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</si>
  <si>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</si>
  <si>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</si>
  <si>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</si>
  <si>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</si>
  <si>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</si>
  <si>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</si>
  <si>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</si>
  <si>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</si>
  <si>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</si>
  <si>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</si>
  <si>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</si>
  <si>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</si>
  <si>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</si>
  <si>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</si>
  <si>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</si>
  <si>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</si>
  <si>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</si>
  <si>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</si>
  <si>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</si>
  <si>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</si>
  <si>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</si>
  <si>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</si>
  <si>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</si>
  <si>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</si>
  <si>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</si>
  <si>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</si>
  <si>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</si>
  <si>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</si>
  <si>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</si>
  <si>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</si>
  <si>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</si>
  <si>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</si>
  <si>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</si>
  <si>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</si>
  <si>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</si>
  <si>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</si>
  <si>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</si>
  <si>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</si>
  <si>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</si>
  <si>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</si>
  <si>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</si>
  <si>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</si>
  <si>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</si>
  <si>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</si>
  <si>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</si>
  <si>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</si>
  <si>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</si>
  <si>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</si>
  <si>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</si>
  <si>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</si>
  <si>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</si>
  <si>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</si>
  <si>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</si>
  <si>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</si>
  <si>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</si>
  <si>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</si>
  <si>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</si>
  <si>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</si>
  <si>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</si>
  <si>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</si>
  <si>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</si>
  <si>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</si>
  <si>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</si>
  <si>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</si>
  <si>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</si>
  <si>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</si>
  <si>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</si>
  <si>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</si>
  <si>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</si>
  <si>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</si>
  <si>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</si>
  <si>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</si>
  <si>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</si>
  <si>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</si>
  <si>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</si>
  <si>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</si>
  <si>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</si>
  <si>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</si>
  <si>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</si>
  <si>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</si>
  <si>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</si>
  <si>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</si>
  <si>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</si>
  <si>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</si>
  <si>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</si>
  <si>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</si>
  <si>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</si>
  <si>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</si>
  <si>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</si>
  <si>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</si>
  <si>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</si>
  <si>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</si>
  <si>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</si>
  <si>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</si>
  <si>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</si>
  <si>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</si>
  <si>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</si>
  <si>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</si>
  <si>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</si>
  <si>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</si>
  <si>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</si>
  <si>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</si>
  <si>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</si>
  <si>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</si>
  <si>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</si>
  <si>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</si>
  <si>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</si>
  <si>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</si>
  <si>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</si>
  <si>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</si>
  <si>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</si>
  <si>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</si>
  <si>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</si>
  <si>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</si>
  <si>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</si>
  <si>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</si>
  <si>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</si>
  <si>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</si>
  <si>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</si>
  <si>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</si>
  <si>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</si>
  <si>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</si>
  <si>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</si>
  <si>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</si>
  <si>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</si>
  <si>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</si>
  <si>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</si>
  <si>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</si>
  <si>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</si>
  <si>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</si>
  <si>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</si>
  <si>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</si>
  <si>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</si>
  <si>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</si>
  <si>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</si>
  <si>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</si>
  <si>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</si>
  <si>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</si>
  <si>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</si>
  <si>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</si>
  <si>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</si>
  <si>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</si>
  <si>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</si>
  <si>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</si>
  <si>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</si>
  <si>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</si>
  <si>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</si>
  <si>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</si>
  <si>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</si>
  <si>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</si>
  <si>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</si>
  <si>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</si>
  <si>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</si>
  <si>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</si>
  <si>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</si>
  <si>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</si>
  <si>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</si>
  <si>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</si>
  <si>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</si>
  <si>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</si>
  <si>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</si>
  <si>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</si>
  <si>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</si>
  <si>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</si>
  <si>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</si>
  <si>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</si>
  <si>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</si>
  <si>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</si>
  <si>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</si>
  <si>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</si>
  <si>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</si>
  <si>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</si>
  <si>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</si>
  <si>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</si>
  <si>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</si>
  <si>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</si>
  <si>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</si>
  <si>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</si>
  <si>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</si>
  <si>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</si>
  <si>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</si>
  <si>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</si>
  <si>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</si>
  <si>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</si>
  <si>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</si>
  <si>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</si>
  <si>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</si>
  <si>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</si>
  <si>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</si>
  <si>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</si>
  <si>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</si>
  <si>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</si>
  <si>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</si>
  <si>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</si>
  <si>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</si>
  <si>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</si>
  <si>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</si>
  <si>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</si>
  <si>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</si>
  <si>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</si>
  <si>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</si>
  <si>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</si>
  <si>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</si>
  <si>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</si>
  <si>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</si>
  <si>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</si>
  <si>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</si>
  <si>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</si>
  <si>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</si>
  <si>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</si>
  <si>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</si>
  <si>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</si>
  <si>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</si>
  <si>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</si>
  <si>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</si>
  <si>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</si>
  <si>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</si>
  <si>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</si>
  <si>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</si>
  <si>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</si>
  <si>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</si>
  <si>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</si>
  <si>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</si>
  <si>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</si>
  <si>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</si>
  <si>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</si>
  <si>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</si>
  <si>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</si>
  <si>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</si>
  <si>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</si>
  <si>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</si>
  <si>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</si>
  <si>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</si>
  <si>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</si>
  <si>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</si>
  <si>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</si>
  <si>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</si>
  <si>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</si>
  <si>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</si>
  <si>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</si>
  <si>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</si>
  <si>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</si>
  <si>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</si>
  <si>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</si>
  <si>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</si>
  <si>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</si>
  <si>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</si>
  <si>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</si>
  <si>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</si>
  <si>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</si>
  <si>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</si>
  <si>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</si>
  <si>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</si>
  <si>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</si>
  <si>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</si>
  <si>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</si>
  <si>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</si>
  <si>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</si>
  <si>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</si>
  <si>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</si>
  <si>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</si>
  <si>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</si>
  <si>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</si>
  <si>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</si>
  <si>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</si>
  <si>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</si>
  <si>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</si>
  <si>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</si>
  <si>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</si>
  <si>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</si>
  <si>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</si>
  <si>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</si>
  <si>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</si>
  <si>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</si>
  <si>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</si>
  <si>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</si>
  <si>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</si>
  <si>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</si>
  <si>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</si>
  <si>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</si>
  <si>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</si>
  <si>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</si>
  <si>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</si>
  <si>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</si>
  <si>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</si>
  <si>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</si>
  <si>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</si>
  <si>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</si>
  <si>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</si>
  <si>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</si>
  <si>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</si>
  <si>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</si>
  <si>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</si>
  <si>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</si>
  <si>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</si>
  <si>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</si>
  <si>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</si>
  <si>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</si>
  <si>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</si>
  <si>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</si>
  <si>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</si>
  <si>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</si>
  <si>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</si>
  <si>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</si>
  <si>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</si>
  <si>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</si>
  <si>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</si>
  <si>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</si>
  <si>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</si>
  <si>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</si>
  <si>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</si>
  <si>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</si>
  <si>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</si>
  <si>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</si>
  <si>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</si>
  <si>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</si>
  <si>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</si>
  <si>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</si>
  <si>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</si>
  <si>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</si>
  <si>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</si>
  <si>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</si>
  <si>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</si>
  <si>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</si>
  <si>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</si>
  <si>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</si>
  <si>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</si>
  <si>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</si>
  <si>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</si>
  <si>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</si>
  <si>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</si>
  <si>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</si>
  <si>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</si>
  <si>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</si>
  <si>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</si>
  <si>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</si>
  <si>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</si>
  <si>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</si>
  <si>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</si>
  <si>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</si>
  <si>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</si>
  <si>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</si>
  <si>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</si>
  <si>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</si>
  <si>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</si>
  <si>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</si>
  <si>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</si>
  <si>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</si>
  <si>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</si>
  <si>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</si>
  <si>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</si>
  <si>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</si>
  <si>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</si>
  <si>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</si>
  <si>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</si>
  <si>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</si>
  <si>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</si>
  <si>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</si>
  <si>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</si>
  <si>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</si>
  <si>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</si>
  <si>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</si>
  <si>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</si>
  <si>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</si>
  <si>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</si>
  <si>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</si>
  <si>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</si>
  <si>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</si>
  <si>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</si>
  <si>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</si>
  <si>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</si>
  <si>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</si>
  <si>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</si>
  <si>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</si>
  <si>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</si>
  <si>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</si>
  <si>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</si>
  <si>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</si>
  <si>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</si>
  <si>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</si>
  <si>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</si>
  <si>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</si>
  <si>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</si>
  <si>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</si>
  <si>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</si>
  <si>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</si>
  <si>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</si>
  <si>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</si>
  <si>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</si>
  <si>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</si>
  <si>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</si>
  <si>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</si>
  <si>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</si>
  <si>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</si>
  <si>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</si>
  <si>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</si>
  <si>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</si>
  <si>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</si>
  <si>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</si>
  <si>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</si>
  <si>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</si>
  <si>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</si>
  <si>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</si>
  <si>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</si>
  <si>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</si>
  <si>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</si>
  <si>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</si>
  <si>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</si>
  <si>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</si>
  <si>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</si>
  <si>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</si>
  <si>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</si>
  <si>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</si>
  <si>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</si>
  <si>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</si>
  <si>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</si>
  <si>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</si>
  <si>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</si>
  <si>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</si>
  <si>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</si>
  <si>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</si>
  <si>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</si>
  <si>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</si>
  <si>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</si>
  <si>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</si>
  <si>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</si>
  <si>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</si>
  <si>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</si>
  <si>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</si>
  <si>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</si>
  <si>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</si>
  <si>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</si>
  <si>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</si>
  <si>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</si>
  <si>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</si>
  <si>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</si>
  <si>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</si>
  <si>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</si>
  <si>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</si>
  <si>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</si>
  <si>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</si>
  <si>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</si>
  <si>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</si>
  <si>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</si>
  <si>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</si>
  <si>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</si>
  <si>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</si>
  <si>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</si>
  <si>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</si>
  <si>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</si>
  <si>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</si>
  <si>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</si>
  <si>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</si>
  <si>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</si>
  <si>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</si>
  <si>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</si>
  <si>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</si>
  <si>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</si>
  <si>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</si>
  <si>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</si>
  <si>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</si>
  <si>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</si>
  <si>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</si>
  <si>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</si>
  <si>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</si>
  <si>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</si>
  <si>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</si>
  <si>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</si>
  <si>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</si>
  <si>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</si>
  <si>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</si>
  <si>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</si>
  <si>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</si>
  <si>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</si>
  <si>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</si>
  <si>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</si>
  <si>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</si>
  <si>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</si>
  <si>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</si>
  <si>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</si>
  <si>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</si>
  <si>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</si>
  <si>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</si>
  <si>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</si>
  <si>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</si>
  <si>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</si>
  <si>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</si>
  <si>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</si>
  <si>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</si>
  <si>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</si>
  <si>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</si>
  <si>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</si>
  <si>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</si>
  <si>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</si>
  <si>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</si>
  <si>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</si>
  <si>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</si>
  <si>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</si>
  <si>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</si>
  <si>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</si>
  <si>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</si>
  <si>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</si>
  <si>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</si>
  <si>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</si>
  <si>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</si>
  <si>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</si>
  <si>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</si>
  <si>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</si>
  <si>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</si>
  <si>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</si>
  <si>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</si>
  <si>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</si>
  <si>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</si>
  <si>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</si>
  <si>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</si>
  <si>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</si>
  <si>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</si>
  <si>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</si>
  <si>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</si>
  <si>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</si>
  <si>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</si>
  <si>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</si>
  <si>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</si>
  <si>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</si>
  <si>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</si>
  <si>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</si>
  <si>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</si>
  <si>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</si>
  <si>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</si>
  <si>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</si>
  <si>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</si>
  <si>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</si>
  <si>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</si>
  <si>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</si>
  <si>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</si>
  <si>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</si>
  <si>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</si>
  <si>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</si>
  <si>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</si>
  <si>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</si>
  <si>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</si>
  <si>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</si>
  <si>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</si>
  <si>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</si>
  <si>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</si>
  <si>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</si>
  <si>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</si>
  <si>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</si>
  <si>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</si>
  <si>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</si>
  <si>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</si>
  <si>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</si>
  <si>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</si>
  <si>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</si>
  <si>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</si>
  <si>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</si>
  <si>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</si>
  <si>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</si>
  <si>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</si>
  <si>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</si>
  <si>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</si>
  <si>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</si>
  <si>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</si>
  <si>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</si>
  <si>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</si>
  <si>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</si>
  <si>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</si>
  <si>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</si>
  <si>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</si>
  <si>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</si>
  <si>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</si>
  <si>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</si>
  <si>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</si>
  <si>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</si>
  <si>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</si>
  <si>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</si>
  <si>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</si>
  <si>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</si>
  <si>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</si>
  <si>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</si>
  <si>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</si>
  <si>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</si>
  <si>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</si>
  <si>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</si>
  <si>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</si>
  <si>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</si>
  <si>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</si>
  <si>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</si>
  <si>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</si>
  <si>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</si>
  <si>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</si>
  <si>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</si>
  <si>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</si>
  <si>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</si>
  <si>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</si>
  <si>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</si>
  <si>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</si>
  <si>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</si>
  <si>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</si>
  <si>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</si>
  <si>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</si>
  <si>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</si>
  <si>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</si>
  <si>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</si>
  <si>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</si>
  <si>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</si>
  <si>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</si>
  <si>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</si>
  <si>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</si>
  <si>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</si>
  <si>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</si>
  <si>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</si>
  <si>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</si>
  <si>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</si>
  <si>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</si>
  <si>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</si>
  <si>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</si>
  <si>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</si>
  <si>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</si>
  <si>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</si>
  <si>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</si>
  <si>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</si>
  <si>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</si>
  <si>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</si>
  <si>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</si>
  <si>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</si>
  <si>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</si>
  <si>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</si>
  <si>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</si>
  <si>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</si>
  <si>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</si>
  <si>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</si>
  <si>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</si>
  <si>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</si>
  <si>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</si>
  <si>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</si>
  <si>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</si>
  <si>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</si>
  <si>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</si>
  <si>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</si>
  <si>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</si>
  <si>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</si>
  <si>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</si>
  <si>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</si>
  <si>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</si>
  <si>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</si>
  <si>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</si>
  <si>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</si>
  <si>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</si>
  <si>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</si>
  <si>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</si>
  <si>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</si>
  <si>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</si>
  <si>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</si>
  <si>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</si>
  <si>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</si>
  <si>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</si>
  <si>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</si>
  <si>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</si>
  <si>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</si>
  <si>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</si>
  <si>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</si>
  <si>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</si>
  <si>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</si>
  <si>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</si>
  <si>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</si>
  <si>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</si>
  <si>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</si>
  <si>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</si>
  <si>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</si>
  <si>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</si>
  <si>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</si>
  <si>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</si>
  <si>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</si>
  <si>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</si>
  <si>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</si>
  <si>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</si>
  <si>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</si>
  <si>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</si>
  <si>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</si>
  <si>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</si>
  <si>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</si>
  <si>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</si>
  <si>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</si>
  <si>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</si>
  <si>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</si>
  <si>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</si>
  <si>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</si>
  <si>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</si>
  <si>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</si>
  <si>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</si>
  <si>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</si>
  <si>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</si>
  <si>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</si>
  <si>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</si>
  <si>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</si>
  <si>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</si>
  <si>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</si>
  <si>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</si>
  <si>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</si>
  <si>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</si>
  <si>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</si>
  <si>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</si>
  <si>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</si>
  <si>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</si>
  <si>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</si>
  <si>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</si>
  <si>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</si>
  <si>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</si>
  <si>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</si>
  <si>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</si>
  <si>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</si>
  <si>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</si>
  <si>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</si>
  <si>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</si>
  <si>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</si>
  <si>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</si>
  <si>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</si>
  <si>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</si>
  <si>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</si>
  <si>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</si>
  <si>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</si>
  <si>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</si>
  <si>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</si>
  <si>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</si>
  <si>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</si>
  <si>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</si>
  <si>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</si>
  <si>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</si>
  <si>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</si>
  <si>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</si>
  <si>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</si>
  <si>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</si>
  <si>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</si>
  <si>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</si>
  <si>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</si>
  <si>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</si>
  <si>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</si>
  <si>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</si>
  <si>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</si>
  <si>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</si>
  <si>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</si>
  <si>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</si>
  <si>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</si>
  <si>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</si>
  <si>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</si>
  <si>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</si>
  <si>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</si>
  <si>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</si>
  <si>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</si>
  <si>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</si>
  <si>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</si>
  <si>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</si>
  <si>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</si>
  <si>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</si>
  <si>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</si>
  <si>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</si>
  <si>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</si>
  <si>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</si>
  <si>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</si>
  <si>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</si>
  <si>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</si>
  <si>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</si>
  <si>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</si>
  <si>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</si>
  <si>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</si>
  <si>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</si>
  <si>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</si>
  <si>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</si>
  <si>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</si>
  <si>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</si>
  <si>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</si>
  <si>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</si>
  <si>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</si>
  <si>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</si>
  <si>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</si>
  <si>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</si>
  <si>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</si>
  <si>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</si>
  <si>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</si>
  <si>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</si>
  <si>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</si>
  <si>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</si>
  <si>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</si>
  <si>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</si>
  <si>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</si>
  <si>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</si>
  <si>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</si>
  <si>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</si>
  <si>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</si>
  <si>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</si>
  <si>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</si>
  <si>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</si>
  <si>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</si>
  <si>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</si>
  <si>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</si>
  <si>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</si>
  <si>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</si>
  <si>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</si>
  <si>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</si>
  <si>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</si>
  <si>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</si>
  <si>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</si>
  <si>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</si>
  <si>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</si>
  <si>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</si>
  <si>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</si>
  <si>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</si>
  <si>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</si>
  <si>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</si>
  <si>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</si>
  <si>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</si>
  <si>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</si>
  <si>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</si>
  <si>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</si>
  <si>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</si>
  <si>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</si>
  <si>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</si>
  <si>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</si>
  <si>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</si>
  <si>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</si>
  <si>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</si>
  <si>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</si>
  <si>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</si>
  <si>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</si>
  <si>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</si>
  <si>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</si>
  <si>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</si>
  <si>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</si>
  <si>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</si>
  <si>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</si>
  <si>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</si>
  <si>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</si>
  <si>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</si>
  <si>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</si>
  <si>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</si>
  <si>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</si>
  <si>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</si>
  <si>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</si>
  <si>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</si>
  <si>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</si>
  <si>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</si>
  <si>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</si>
  <si>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</si>
  <si>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</si>
  <si>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</si>
  <si>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</si>
  <si>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</si>
  <si>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</si>
  <si>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</si>
  <si>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</si>
  <si>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</si>
  <si>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</si>
  <si>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</si>
  <si>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</si>
  <si>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</si>
  <si>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</si>
  <si>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</si>
  <si>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</si>
  <si>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</si>
  <si>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</si>
  <si>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</si>
  <si>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</si>
  <si>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</si>
  <si>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</si>
  <si>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</si>
  <si>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</si>
  <si>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</si>
  <si>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</si>
  <si>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</si>
  <si>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</si>
  <si>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</si>
  <si>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</si>
  <si>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</si>
  <si>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</si>
  <si>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</si>
  <si>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</si>
  <si>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</si>
  <si>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</si>
  <si>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</si>
  <si>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</si>
  <si>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</si>
  <si>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</si>
  <si>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</si>
  <si>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</si>
  <si>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</si>
  <si>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</si>
  <si>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</si>
  <si>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</si>
  <si>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</si>
  <si>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</si>
  <si>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</si>
  <si>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</si>
  <si>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</si>
  <si>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</si>
  <si>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</si>
  <si>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</si>
  <si>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</si>
  <si>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</si>
  <si>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</si>
  <si>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</si>
  <si>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</si>
  <si>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</si>
  <si>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</si>
  <si>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</si>
  <si>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</si>
  <si>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</si>
  <si>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</si>
  <si>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</si>
  <si>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</si>
  <si>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</si>
  <si>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</si>
  <si>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</si>
  <si>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</si>
  <si>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</si>
  <si>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</si>
  <si>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</si>
  <si>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</si>
  <si>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</si>
  <si>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</si>
  <si>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</si>
  <si>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</si>
  <si>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</si>
  <si>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</si>
  <si>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</si>
  <si>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</si>
  <si>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</si>
  <si>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</si>
  <si>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</si>
  <si>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</si>
  <si>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</si>
  <si>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</si>
  <si>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</si>
  <si>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</si>
  <si>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</si>
  <si>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</si>
  <si>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</si>
  <si>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</si>
  <si>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</si>
  <si>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</si>
  <si>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</si>
  <si>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</si>
  <si>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</si>
  <si>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</si>
  <si>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</si>
  <si>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</si>
  <si>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</si>
  <si>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</si>
  <si>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</si>
  <si>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</si>
  <si>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</si>
  <si>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</si>
  <si>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</si>
  <si>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</si>
  <si>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</si>
  <si>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</si>
  <si>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</si>
  <si>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</si>
  <si>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</si>
  <si>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</si>
  <si>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</si>
  <si>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</si>
  <si>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</si>
  <si>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</si>
  <si>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</si>
  <si>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</si>
  <si>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</si>
  <si>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</si>
  <si>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</si>
  <si>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</si>
  <si>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</si>
  <si>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</si>
  <si>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</si>
  <si>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</si>
  <si>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</si>
  <si>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</si>
  <si>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</si>
  <si>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</si>
  <si>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</si>
  <si>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</si>
  <si>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</si>
  <si>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</si>
  <si>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</si>
  <si>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</si>
  <si>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</si>
  <si>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</si>
  <si>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</si>
  <si>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</si>
  <si>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</si>
  <si>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</si>
  <si>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</si>
  <si>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</si>
  <si>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</si>
  <si>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</si>
  <si>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</si>
  <si>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</si>
  <si>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</si>
  <si>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</si>
  <si>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</si>
  <si>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</si>
  <si>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</si>
  <si>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</si>
  <si>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</si>
  <si>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</si>
  <si>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</si>
  <si>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</si>
  <si>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</si>
  <si>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</si>
  <si>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</si>
  <si>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</si>
  <si>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</si>
  <si>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</si>
  <si>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</si>
  <si>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</si>
  <si>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</si>
  <si>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</si>
  <si>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</si>
  <si>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</si>
  <si>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</si>
  <si>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</si>
  <si>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</si>
  <si>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</si>
  <si>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</si>
  <si>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</si>
  <si>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</si>
  <si>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</si>
  <si>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</si>
  <si>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</si>
  <si>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</si>
  <si>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</si>
  <si>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</si>
  <si>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</si>
  <si>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</si>
  <si>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</si>
  <si>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</si>
  <si>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</si>
  <si>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</si>
  <si>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</si>
  <si>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</si>
  <si>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</si>
  <si>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</si>
  <si>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</si>
  <si>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</si>
  <si>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</si>
  <si>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</si>
  <si>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</si>
  <si>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</si>
  <si>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</si>
  <si>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</si>
  <si>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</si>
  <si>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</si>
  <si>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</si>
  <si>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</si>
  <si>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</si>
  <si>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</si>
  <si>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</si>
  <si>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</si>
  <si>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</si>
  <si>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</si>
  <si>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</si>
  <si>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</si>
  <si>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</si>
  <si>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</si>
  <si>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</si>
  <si>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</si>
  <si>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</si>
  <si>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</si>
  <si>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</si>
  <si>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</si>
  <si>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</si>
  <si>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</si>
  <si>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</si>
  <si>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</si>
  <si>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</si>
  <si>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</si>
  <si>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</si>
  <si>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</si>
  <si>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</si>
  <si>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</si>
  <si>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</si>
  <si>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</si>
  <si>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</si>
  <si>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</si>
  <si>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</si>
  <si>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</si>
  <si>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</si>
  <si>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</si>
  <si>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</si>
  <si>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</si>
  <si>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</si>
  <si>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</si>
  <si>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</si>
  <si>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</si>
  <si>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</si>
  <si>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</si>
  <si>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</si>
  <si>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</si>
  <si>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</si>
  <si>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</si>
  <si>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</si>
  <si>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</si>
  <si>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</si>
  <si>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</si>
  <si>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</si>
  <si>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</si>
  <si>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</si>
  <si>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</si>
  <si>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</si>
  <si>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</si>
  <si>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</si>
  <si>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</si>
  <si>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</si>
  <si>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</si>
  <si>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</si>
  <si>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</si>
  <si>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</si>
  <si>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</si>
  <si>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</si>
  <si>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</si>
  <si>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</si>
  <si>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</si>
  <si>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</si>
  <si>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</si>
  <si>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</si>
  <si>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</si>
  <si>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</si>
  <si>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</si>
  <si>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</si>
  <si>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</si>
  <si>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</si>
  <si>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</si>
  <si>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</si>
  <si>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</si>
  <si>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</si>
  <si>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</si>
  <si>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</si>
  <si>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</si>
  <si>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</si>
  <si>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</si>
  <si>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</si>
  <si>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</si>
  <si>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</si>
  <si>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</si>
  <si>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</si>
  <si>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</si>
  <si>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</si>
  <si>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</si>
  <si>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</si>
  <si>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</si>
  <si>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</si>
  <si>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</si>
  <si>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</si>
  <si>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</si>
  <si>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</si>
  <si>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</si>
  <si>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</si>
  <si>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</si>
  <si>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</si>
  <si>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</si>
  <si>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</si>
  <si>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</si>
  <si>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</si>
  <si>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</si>
  <si>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</si>
  <si>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</si>
  <si>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</si>
  <si>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</si>
  <si>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</si>
  <si>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</si>
  <si>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</si>
  <si>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</si>
  <si>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</si>
  <si>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</si>
  <si>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</si>
  <si>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</si>
  <si>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</si>
  <si>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</si>
  <si>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</si>
  <si>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</si>
  <si>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</si>
  <si>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</si>
  <si>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</si>
  <si>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</si>
  <si>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</si>
  <si>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</si>
  <si>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</si>
  <si>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</si>
  <si>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</si>
  <si>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</si>
  <si>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</si>
  <si>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</si>
  <si>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</si>
  <si>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</si>
  <si>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</si>
  <si>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</si>
  <si>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</si>
  <si>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</si>
  <si>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</si>
  <si>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</si>
  <si>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</si>
  <si>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</si>
  <si>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</si>
  <si>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</si>
  <si>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</si>
  <si>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</si>
  <si>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</si>
  <si>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</si>
  <si>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</si>
  <si>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</si>
  <si>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</si>
  <si>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</si>
  <si>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</si>
  <si>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</si>
  <si>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</si>
  <si>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</si>
  <si>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</si>
  <si>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</si>
  <si>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</si>
  <si>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</si>
  <si>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</si>
  <si>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</si>
  <si>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</si>
  <si>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</si>
  <si>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</si>
  <si>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</si>
  <si>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</si>
  <si>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</si>
  <si>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</si>
  <si>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</si>
  <si>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</si>
  <si>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</si>
  <si>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</si>
  <si>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</si>
  <si>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</si>
  <si>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</si>
  <si>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</si>
  <si>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</si>
  <si>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</si>
  <si>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</si>
  <si>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</si>
  <si>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</si>
  <si>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</si>
  <si>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</si>
  <si>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</si>
  <si>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</si>
  <si>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</si>
  <si>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</si>
  <si>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</si>
  <si>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</si>
  <si>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</si>
  <si>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</si>
  <si>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</si>
  <si>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</si>
  <si>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</si>
  <si>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</si>
  <si>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</si>
  <si>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</si>
  <si>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</si>
  <si>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</si>
  <si>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</si>
  <si>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</si>
  <si>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</si>
  <si>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</si>
  <si>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</si>
  <si>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</si>
  <si>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</si>
  <si>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</si>
  <si>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</si>
  <si>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</si>
  <si>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</si>
  <si>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</si>
  <si>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</si>
  <si>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</si>
  <si>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</si>
  <si>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</si>
  <si>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</si>
  <si>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</si>
  <si>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</si>
  <si>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</si>
  <si>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</si>
  <si>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</si>
  <si>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</si>
  <si>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</si>
  <si>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</si>
  <si>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</si>
  <si>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</si>
  <si>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</si>
  <si>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</si>
  <si>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</si>
  <si>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</si>
  <si>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</si>
  <si>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</si>
  <si>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</si>
  <si>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</si>
  <si>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</si>
  <si>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</si>
  <si>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</si>
  <si>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</si>
  <si>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</si>
  <si>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</si>
  <si>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</si>
  <si>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</si>
  <si>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</si>
  <si>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</si>
  <si>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</si>
  <si>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</si>
  <si>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</si>
  <si>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</si>
  <si>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</si>
  <si>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</si>
  <si>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</si>
  <si>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</si>
  <si>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</si>
  <si>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</si>
  <si>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</si>
  <si>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</si>
  <si>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</si>
  <si>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</si>
  <si>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</si>
  <si>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</si>
  <si>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</si>
  <si>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</si>
  <si>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</si>
  <si>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</si>
  <si>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</si>
  <si>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</si>
  <si>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</si>
  <si>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</si>
  <si>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</si>
  <si>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</si>
  <si>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</si>
  <si>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</si>
  <si>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</si>
  <si>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</si>
  <si>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</si>
  <si>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</si>
  <si>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</si>
  <si>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</si>
  <si>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</si>
  <si>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</si>
  <si>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</si>
  <si>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</si>
  <si>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</si>
  <si>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</si>
  <si>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</si>
  <si>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</si>
  <si>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</si>
  <si>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</si>
  <si>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</si>
  <si>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</si>
  <si>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</si>
  <si>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</si>
  <si>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</si>
  <si>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</si>
  <si>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</si>
  <si>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</si>
  <si>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</si>
  <si>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</si>
  <si>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</si>
  <si>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</si>
  <si>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</si>
  <si>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</si>
  <si>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</si>
  <si>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</si>
  <si>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</si>
  <si>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</si>
  <si>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</si>
  <si>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</si>
  <si>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</si>
  <si>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</si>
  <si>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</si>
  <si>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</si>
  <si>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</si>
  <si>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</si>
  <si>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</si>
  <si>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</si>
  <si>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</si>
  <si>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</si>
  <si>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</si>
  <si>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</si>
  <si>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</si>
  <si>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</si>
  <si>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</si>
  <si>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</si>
  <si>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</si>
  <si>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</si>
  <si>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</si>
  <si>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</si>
  <si>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</si>
  <si>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</si>
  <si>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</si>
  <si>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</si>
  <si>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</si>
  <si>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</si>
  <si>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</si>
  <si>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</si>
  <si>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</si>
  <si>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</si>
  <si>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</si>
  <si>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</si>
  <si>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</si>
  <si>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</si>
  <si>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</si>
  <si>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</si>
  <si>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</si>
  <si>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</si>
  <si>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</si>
  <si>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</si>
  <si>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</si>
  <si>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</si>
  <si>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</si>
  <si>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</si>
  <si>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</si>
  <si>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</si>
  <si>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</si>
  <si>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</si>
  <si>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</si>
  <si>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</si>
  <si>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</si>
  <si>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</si>
  <si>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</si>
  <si>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</si>
  <si>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</si>
  <si>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</si>
  <si>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</si>
  <si>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</si>
  <si>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</si>
  <si>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</si>
  <si>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</si>
  <si>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</si>
  <si>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</si>
  <si>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</si>
  <si>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</si>
  <si>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</si>
  <si>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</si>
  <si>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</si>
  <si>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</si>
  <si>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</si>
  <si>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</si>
  <si>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</si>
  <si>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</si>
  <si>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</si>
  <si>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</si>
  <si>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</si>
  <si>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</si>
  <si>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</si>
  <si>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</si>
  <si>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</si>
  <si>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</si>
  <si>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</si>
  <si>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</si>
  <si>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</si>
  <si>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</si>
  <si>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</si>
  <si>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</si>
  <si>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</si>
  <si>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</si>
  <si>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</si>
  <si>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</si>
  <si>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</si>
  <si>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</si>
  <si>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</si>
  <si>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</si>
  <si>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</si>
  <si>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</si>
  <si>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</si>
  <si>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</si>
  <si>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</si>
  <si>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</si>
  <si>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</si>
  <si>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</si>
  <si>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</si>
  <si>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</si>
  <si>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</si>
  <si>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</si>
  <si>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</si>
  <si>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</si>
  <si>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</si>
  <si>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</si>
  <si>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</si>
  <si>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</si>
  <si>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</si>
  <si>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</si>
  <si>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</si>
  <si>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</si>
  <si>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</si>
  <si>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</si>
  <si>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</si>
  <si>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</si>
  <si>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</si>
  <si>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</si>
  <si>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</si>
  <si>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</si>
  <si>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</si>
  <si>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</si>
  <si>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</si>
  <si>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</si>
  <si>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</si>
  <si>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</si>
  <si>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</si>
  <si>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</si>
  <si>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</si>
  <si>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</si>
  <si>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</si>
  <si>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</si>
  <si>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</si>
  <si>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</si>
  <si>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</si>
  <si>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</si>
  <si>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</si>
  <si>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</si>
  <si>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</si>
  <si>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</si>
  <si>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</si>
  <si>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</si>
  <si>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</si>
  <si>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</si>
  <si>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</si>
  <si>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</si>
  <si>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</si>
  <si>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</si>
  <si>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</si>
  <si>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</si>
  <si>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</si>
  <si>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</si>
  <si>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</si>
  <si>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</si>
  <si>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</si>
  <si>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</si>
  <si>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</si>
  <si>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</si>
  <si>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</si>
  <si>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</si>
  <si>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</si>
  <si>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</si>
  <si>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</si>
  <si>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</si>
  <si>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</si>
  <si>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</si>
  <si>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</si>
  <si>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</si>
  <si>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</si>
  <si>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</si>
  <si>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</si>
  <si>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</si>
  <si>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</si>
  <si>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</si>
  <si>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</si>
  <si>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</si>
  <si>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</si>
  <si>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</si>
  <si>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</si>
  <si>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</si>
  <si>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</si>
  <si>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</si>
  <si>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</si>
  <si>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</si>
  <si>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</si>
  <si>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</si>
  <si>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</si>
  <si>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</si>
  <si>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</si>
  <si>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</si>
  <si>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</si>
  <si>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</si>
  <si>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</si>
  <si>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</si>
  <si>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</si>
  <si>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</si>
  <si>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</si>
  <si>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</si>
  <si>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</si>
  <si>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</si>
  <si>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</si>
  <si>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</si>
  <si>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</si>
  <si>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</si>
  <si>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</si>
  <si>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</si>
  <si>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</si>
  <si>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</si>
  <si>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</si>
  <si>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</si>
  <si>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</si>
  <si>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</si>
  <si>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</si>
  <si>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</si>
  <si>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</si>
  <si>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</si>
  <si>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</si>
  <si>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</si>
  <si>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</si>
  <si>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</si>
  <si>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</si>
  <si>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</si>
  <si>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</si>
  <si>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</si>
  <si>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</si>
  <si>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</si>
  <si>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</si>
  <si>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</si>
  <si>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</si>
  <si>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</si>
  <si>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</si>
  <si>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</si>
  <si>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</si>
  <si>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</si>
  <si>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</si>
  <si>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</si>
  <si>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</si>
  <si>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</si>
  <si>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</si>
  <si>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</si>
  <si>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</si>
  <si>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</si>
  <si>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</si>
  <si>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</si>
  <si>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</si>
  <si>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</si>
  <si>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</si>
  <si>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</si>
  <si>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</si>
  <si>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</si>
  <si>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</si>
  <si>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</si>
  <si>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</si>
  <si>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</si>
  <si>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</si>
  <si>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</si>
  <si>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</si>
  <si>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</si>
  <si>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</si>
  <si>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</si>
  <si>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</si>
  <si>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</si>
  <si>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</si>
  <si>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</si>
  <si>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</si>
  <si>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</si>
  <si>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</si>
  <si>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</si>
  <si>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</si>
  <si>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</si>
  <si>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</si>
  <si>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</si>
  <si>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</si>
  <si>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</si>
  <si>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</si>
  <si>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</si>
  <si>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</si>
  <si>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</si>
  <si>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</si>
  <si>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</si>
  <si>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</si>
  <si>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</si>
  <si>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</si>
  <si>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</si>
  <si>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</si>
  <si>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</si>
  <si>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</si>
  <si>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</si>
  <si>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</si>
  <si>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</si>
  <si>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</si>
  <si>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</si>
  <si>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</si>
  <si>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</si>
  <si>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</si>
  <si>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</si>
  <si>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</si>
  <si>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</si>
  <si>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</si>
  <si>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</si>
  <si>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</si>
  <si>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</si>
  <si>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</si>
  <si>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</si>
  <si>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</si>
  <si>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</si>
  <si>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</si>
  <si>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</si>
  <si>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</si>
  <si>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</si>
  <si>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</si>
  <si>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</si>
  <si>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</si>
  <si>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</si>
  <si>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</si>
  <si>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</si>
  <si>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</si>
  <si>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</si>
  <si>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</si>
  <si>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</si>
  <si>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</si>
  <si>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</si>
  <si>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</si>
  <si>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</si>
  <si>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</si>
  <si>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</si>
  <si>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</si>
  <si>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</si>
  <si>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</si>
  <si>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</si>
  <si>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</si>
  <si>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</si>
  <si>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</si>
  <si>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</si>
  <si>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</si>
  <si>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</si>
  <si>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</si>
  <si>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</si>
  <si>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</si>
  <si>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</si>
  <si>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</si>
  <si>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</si>
  <si>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</si>
  <si>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</si>
  <si>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</si>
  <si>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</si>
  <si>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</si>
  <si>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</si>
  <si>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</si>
  <si>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</si>
  <si>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</si>
  <si>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</si>
  <si>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</si>
  <si>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</si>
  <si>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</si>
  <si>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</si>
  <si>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</si>
  <si>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</si>
  <si>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</si>
  <si>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</si>
  <si>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</si>
  <si>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</si>
  <si>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</si>
  <si>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</si>
  <si>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</si>
  <si>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</si>
  <si>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</si>
  <si>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</si>
  <si>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</si>
  <si>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</si>
  <si>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</si>
  <si>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</si>
  <si>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</si>
  <si>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</si>
  <si>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</si>
  <si>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</si>
  <si>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</si>
  <si>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</si>
  <si>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</si>
  <si>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</si>
  <si>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</si>
  <si>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</si>
  <si>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</si>
  <si>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</si>
  <si>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</si>
  <si>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</si>
  <si>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</si>
  <si>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</si>
  <si>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</si>
  <si>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</si>
  <si>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</si>
  <si>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</si>
  <si>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</si>
  <si>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</si>
  <si>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</si>
  <si>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</si>
  <si>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</si>
  <si>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</si>
  <si>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</si>
  <si>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</si>
  <si>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</si>
  <si>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</si>
  <si>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</si>
  <si>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</si>
  <si>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</si>
  <si>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</si>
  <si>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</si>
  <si>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</si>
  <si>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</si>
  <si>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</si>
  <si>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</si>
  <si>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</si>
  <si>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</si>
  <si>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</si>
  <si>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</si>
  <si>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</si>
  <si>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</si>
  <si>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</si>
  <si>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</si>
  <si>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</si>
  <si>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</si>
  <si>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</si>
  <si>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</si>
  <si>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</si>
  <si>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</si>
  <si>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</si>
  <si>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</si>
  <si>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</si>
  <si>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</si>
  <si>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</si>
  <si>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</si>
  <si>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</si>
  <si>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</si>
  <si>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</si>
  <si>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</si>
  <si>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</si>
  <si>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</si>
  <si>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</si>
  <si>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</si>
  <si>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</si>
  <si>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</si>
  <si>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</si>
  <si>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</si>
  <si>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</si>
  <si>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</si>
  <si>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</si>
  <si>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</si>
  <si>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</si>
  <si>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</si>
  <si>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</si>
  <si>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</si>
  <si>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</si>
  <si>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</si>
  <si>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</si>
  <si>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</si>
  <si>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</si>
  <si>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</si>
  <si>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</si>
  <si>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</si>
  <si>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</si>
  <si>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</si>
  <si>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</si>
  <si>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</si>
  <si>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</si>
  <si>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</si>
  <si>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</si>
  <si>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</si>
  <si>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</si>
  <si>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</si>
  <si>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</si>
  <si>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</si>
  <si>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</si>
  <si>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</si>
  <si>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</si>
  <si>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</si>
  <si>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</si>
  <si>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</si>
  <si>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</si>
  <si>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</si>
  <si>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</si>
  <si>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</si>
  <si>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</si>
  <si>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</si>
  <si>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</si>
  <si>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</si>
  <si>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</si>
  <si>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</si>
  <si>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</si>
  <si>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</si>
  <si>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</si>
  <si>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</si>
  <si>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</si>
  <si>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</si>
  <si>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</si>
  <si>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</si>
  <si>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</si>
  <si>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</si>
  <si>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</si>
  <si>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</si>
  <si>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</si>
  <si>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</si>
  <si>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</si>
  <si>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</si>
  <si>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</si>
  <si>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</si>
  <si>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</si>
  <si>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</si>
  <si>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</si>
  <si>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</si>
  <si>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</si>
  <si>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</si>
  <si>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</si>
  <si>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</si>
  <si>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</si>
  <si>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</si>
  <si>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</si>
  <si>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</si>
  <si>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</si>
  <si>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</si>
  <si>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</si>
  <si>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</si>
  <si>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</si>
  <si>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</si>
  <si>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</si>
  <si>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</si>
  <si>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</si>
  <si>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</si>
  <si>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</si>
  <si>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</si>
  <si>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</si>
  <si>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</si>
  <si>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</si>
  <si>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</si>
  <si>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</si>
  <si>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</si>
  <si>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</si>
  <si>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</si>
  <si>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</si>
  <si>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</si>
  <si>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</si>
  <si>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</si>
  <si>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</si>
  <si>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</si>
  <si>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</si>
  <si>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</si>
  <si>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</si>
  <si>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</si>
  <si>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</si>
  <si>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</si>
  <si>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</si>
  <si>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</si>
  <si>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</si>
  <si>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</si>
  <si>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</si>
  <si>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</si>
  <si>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</si>
  <si>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</si>
  <si>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</si>
  <si>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</si>
  <si>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</si>
  <si>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</si>
  <si>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</si>
  <si>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</si>
  <si>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</si>
  <si>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</si>
  <si>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</si>
  <si>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</si>
  <si>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</si>
  <si>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</si>
  <si>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</si>
  <si>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</si>
  <si>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</si>
  <si>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</si>
  <si>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</si>
  <si>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</si>
  <si>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</si>
  <si>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</si>
  <si>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</si>
  <si>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</si>
  <si>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</si>
  <si>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</si>
  <si>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</si>
  <si>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</si>
  <si>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</si>
  <si>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</si>
  <si>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</si>
  <si>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</si>
  <si>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</si>
  <si>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</si>
  <si>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</si>
  <si>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</si>
  <si>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</si>
  <si>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</si>
  <si>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</si>
  <si>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</si>
  <si>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</si>
  <si>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</si>
  <si>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</si>
  <si>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</si>
  <si>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</si>
  <si>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</si>
  <si>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</si>
  <si>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</si>
  <si>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</si>
  <si>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</si>
  <si>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</si>
  <si>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</si>
  <si>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</si>
  <si>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</si>
  <si>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</si>
  <si>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</si>
  <si>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</si>
  <si>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</si>
  <si>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</si>
  <si>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</si>
  <si>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</si>
  <si>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</si>
  <si>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</si>
  <si>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</si>
  <si>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</si>
  <si>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</si>
  <si>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</si>
  <si>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</si>
  <si>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</si>
  <si>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</si>
  <si>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</si>
  <si>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</si>
  <si>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</si>
  <si>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</si>
  <si>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</si>
  <si>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</si>
  <si>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</si>
  <si>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</si>
  <si>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</si>
  <si>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</si>
  <si>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</si>
  <si>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</si>
  <si>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</si>
  <si>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</si>
  <si>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</si>
  <si>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</si>
  <si>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</si>
  <si>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</si>
  <si>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</si>
  <si>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</si>
  <si>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</si>
  <si>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</si>
  <si>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</si>
  <si>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</si>
  <si>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</si>
  <si>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</si>
  <si>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</si>
  <si>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</si>
  <si>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</si>
  <si>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</si>
  <si>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</si>
  <si>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</si>
  <si>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</si>
  <si>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</si>
  <si>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</si>
  <si>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</si>
  <si>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</si>
  <si>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</si>
  <si>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</si>
  <si>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</si>
  <si>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</si>
  <si>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</si>
  <si>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</si>
  <si>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</si>
  <si>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</si>
  <si>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</si>
  <si>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</si>
  <si>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</si>
  <si>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</si>
  <si>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</si>
  <si>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</si>
  <si>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</si>
  <si>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</si>
  <si>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</si>
  <si>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</si>
  <si>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</si>
  <si>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</si>
  <si>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</si>
  <si>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</si>
  <si>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</si>
  <si>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</si>
  <si>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</si>
  <si>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</si>
  <si>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</si>
  <si>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</si>
  <si>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</si>
  <si>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</si>
  <si>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</si>
  <si>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</si>
  <si>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</si>
  <si>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</si>
  <si>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</si>
  <si>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</si>
  <si>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</si>
  <si>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</si>
  <si>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</si>
  <si>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</si>
  <si>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</si>
  <si>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</si>
  <si>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</si>
  <si>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</si>
  <si>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</si>
  <si>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</si>
  <si>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</si>
  <si>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</si>
  <si>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</si>
  <si>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</si>
  <si>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</si>
  <si>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</si>
  <si>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</si>
  <si>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</si>
  <si>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</si>
  <si>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</si>
  <si>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</si>
  <si>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</si>
  <si>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</si>
  <si>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</si>
  <si>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</si>
  <si>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</si>
  <si>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</si>
  <si>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</si>
  <si>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</si>
  <si>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</si>
  <si>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</si>
  <si>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</si>
  <si>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</si>
  <si>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</si>
  <si>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</si>
  <si>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</si>
  <si>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</si>
  <si>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</si>
  <si>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</si>
  <si>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</si>
  <si>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</si>
  <si>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</si>
  <si>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</si>
  <si>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</si>
  <si>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</si>
  <si>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</si>
  <si>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</si>
  <si>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</si>
  <si>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</si>
  <si>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</si>
  <si>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</si>
  <si>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</si>
  <si>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</si>
  <si>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</si>
  <si>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</si>
  <si>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</si>
  <si>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</si>
  <si>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</si>
  <si>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</si>
  <si>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</si>
  <si>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</si>
  <si>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</si>
  <si>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</si>
  <si>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</si>
  <si>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</si>
  <si>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</si>
  <si>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</si>
  <si>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</si>
  <si>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</si>
  <si>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</si>
  <si>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</si>
  <si>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</si>
  <si>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</si>
  <si>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</si>
  <si>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</si>
  <si>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</si>
  <si>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</si>
  <si>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</si>
  <si>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</si>
  <si>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</si>
  <si>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</si>
  <si>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</si>
  <si>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</si>
  <si>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</si>
  <si>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</si>
  <si>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</si>
  <si>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</si>
  <si>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</si>
  <si>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</si>
  <si>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</si>
  <si>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</si>
  <si>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</si>
  <si>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</si>
  <si>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</si>
  <si>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</si>
  <si>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</si>
  <si>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</si>
  <si>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</si>
  <si>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</si>
  <si>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</si>
  <si>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</si>
  <si>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</si>
  <si>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</si>
  <si>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</si>
  <si>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</si>
  <si>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</si>
  <si>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</si>
  <si>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</si>
  <si>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</si>
  <si>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</si>
  <si>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</si>
  <si>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</si>
  <si>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</si>
  <si>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</si>
  <si>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</si>
  <si>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</si>
  <si>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</si>
  <si>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</si>
  <si>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</si>
  <si>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</si>
  <si>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</si>
  <si>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</si>
  <si>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</si>
  <si>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</si>
  <si>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</si>
  <si>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</si>
  <si>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</si>
  <si>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</si>
  <si>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</si>
  <si>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</si>
  <si>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</si>
  <si>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</si>
  <si>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</si>
  <si>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</si>
  <si>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</si>
  <si>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</si>
  <si>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</si>
  <si>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</si>
  <si>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</si>
  <si>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</si>
  <si>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</si>
  <si>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</si>
  <si>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</si>
  <si>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</si>
  <si>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</si>
  <si>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</si>
  <si>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</si>
  <si>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</si>
  <si>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</si>
  <si>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</si>
  <si>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</si>
  <si>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</si>
  <si>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</si>
  <si>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</si>
  <si>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</si>
  <si>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</si>
  <si>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</si>
  <si>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</si>
  <si>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</si>
  <si>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</si>
  <si>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</si>
  <si>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</si>
  <si>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</si>
  <si>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</si>
  <si>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</si>
  <si>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</si>
  <si>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</si>
  <si>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</si>
  <si>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</si>
  <si>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</si>
  <si>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</si>
  <si>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</si>
  <si>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</si>
  <si>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</si>
  <si>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</si>
  <si>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</si>
  <si>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</si>
  <si>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</si>
  <si>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</si>
  <si>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</si>
  <si>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</si>
  <si>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</si>
  <si>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</si>
  <si>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</si>
  <si>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</si>
  <si>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</si>
  <si>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</si>
  <si>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</si>
  <si>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</si>
  <si>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</si>
  <si>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</si>
  <si>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</si>
  <si>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</si>
  <si>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</si>
  <si>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</si>
  <si>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</si>
  <si>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</si>
  <si>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</si>
  <si>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</si>
  <si>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</si>
  <si>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</si>
  <si>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</si>
  <si>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</si>
  <si>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</si>
  <si>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</si>
  <si>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</si>
  <si>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</si>
  <si>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</si>
  <si>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</si>
  <si>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</si>
  <si>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</si>
  <si>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</si>
  <si>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</si>
  <si>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</si>
  <si>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</si>
  <si>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</si>
  <si>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</si>
  <si>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</si>
  <si>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</si>
  <si>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</si>
  <si>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</si>
  <si>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</si>
  <si>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</si>
  <si>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</si>
  <si>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</si>
  <si>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</si>
  <si>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</si>
  <si>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</si>
  <si>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</si>
  <si>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</si>
  <si>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</si>
  <si>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</si>
  <si>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</si>
  <si>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</si>
  <si>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</si>
  <si>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</si>
  <si>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</si>
  <si>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</si>
  <si>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</si>
  <si>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</si>
  <si>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</si>
  <si>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</si>
  <si>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</si>
  <si>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</si>
  <si>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</si>
  <si>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</si>
  <si>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</si>
  <si>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</si>
  <si>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</si>
  <si>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</si>
  <si>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</si>
  <si>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</si>
  <si>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</si>
  <si>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</si>
  <si>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</si>
  <si>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</si>
  <si>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</si>
  <si>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</si>
  <si>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</si>
  <si>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</si>
  <si>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</si>
  <si>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</si>
  <si>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</si>
  <si>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</si>
  <si>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</si>
  <si>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</si>
  <si>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</si>
  <si>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</si>
  <si>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</si>
  <si>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</si>
  <si>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</si>
  <si>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</si>
  <si>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</si>
  <si>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</si>
  <si>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</si>
  <si>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</si>
  <si>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</si>
  <si>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</si>
  <si>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</si>
  <si>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</si>
  <si>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</si>
  <si>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</si>
  <si>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</si>
  <si>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</si>
  <si>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</si>
  <si>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</si>
  <si>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</si>
  <si>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</si>
  <si>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</si>
  <si>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</si>
  <si>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</si>
  <si>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</si>
  <si>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</si>
  <si>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</si>
  <si>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</si>
  <si>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</si>
  <si>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</si>
  <si>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</si>
  <si>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</si>
  <si>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</si>
  <si>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</si>
  <si>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</si>
  <si>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</si>
  <si>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</si>
  <si>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</si>
  <si>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</si>
  <si>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</si>
  <si>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</si>
  <si>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</si>
  <si>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</si>
  <si>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</si>
  <si>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</si>
  <si>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</si>
  <si>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</si>
  <si>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</si>
  <si>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</si>
  <si>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</si>
  <si>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</si>
  <si>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</si>
  <si>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</si>
  <si>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</si>
  <si>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</si>
  <si>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</si>
  <si>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</si>
  <si>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</si>
  <si>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</si>
  <si>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</si>
  <si>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</si>
  <si>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</si>
  <si>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</si>
  <si>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</si>
  <si>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</si>
  <si>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</si>
  <si>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</si>
  <si>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</si>
  <si>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</si>
  <si>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</si>
  <si>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</si>
  <si>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</si>
  <si>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</si>
  <si>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</si>
  <si>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</si>
  <si>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</si>
  <si>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</si>
  <si>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</si>
  <si>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</si>
  <si>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</si>
  <si>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</si>
  <si>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</si>
  <si>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</si>
  <si>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</si>
  <si>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</si>
  <si>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</si>
  <si>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</si>
  <si>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</si>
  <si>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</si>
  <si>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</si>
  <si>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</si>
  <si>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</si>
  <si>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</si>
  <si>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</si>
  <si>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</si>
  <si>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</si>
  <si>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</si>
  <si>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</si>
  <si>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</si>
  <si>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</si>
  <si>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</si>
  <si>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</si>
  <si>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</si>
  <si>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</si>
  <si>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</si>
  <si>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</si>
  <si>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</si>
  <si>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</si>
  <si>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</si>
  <si>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</si>
  <si>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</si>
  <si>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</si>
  <si>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</si>
  <si>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</si>
  <si>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</si>
  <si>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</si>
  <si>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</si>
  <si>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</si>
  <si>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</si>
  <si>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</si>
  <si>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</si>
  <si>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</si>
  <si>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</si>
  <si>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</si>
  <si>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</si>
  <si>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</si>
  <si>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</si>
  <si>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</si>
  <si>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</si>
  <si>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</si>
  <si>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</si>
  <si>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</si>
  <si>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</si>
  <si>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</si>
  <si>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</si>
  <si>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</si>
  <si>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</si>
  <si>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</si>
  <si>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</si>
  <si>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</si>
  <si>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</si>
  <si>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</si>
  <si>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</si>
  <si>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</si>
  <si>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</si>
  <si>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</si>
  <si>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</si>
  <si>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</si>
  <si>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</si>
  <si>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</si>
  <si>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</si>
  <si>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</si>
  <si>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</si>
  <si>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</si>
  <si>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</si>
  <si>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</si>
  <si>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</si>
  <si>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</si>
  <si>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</si>
  <si>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</si>
  <si>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</si>
  <si>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</si>
  <si>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</si>
  <si>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</si>
  <si>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</si>
  <si>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</si>
  <si>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</si>
  <si>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</si>
  <si>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</si>
  <si>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</si>
  <si>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</si>
  <si>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</si>
  <si>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</si>
  <si>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</si>
  <si>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</si>
  <si>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</si>
  <si>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</si>
  <si>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</si>
  <si>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</si>
  <si>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</si>
  <si>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</si>
  <si>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</si>
  <si>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</si>
  <si>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</si>
  <si>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</si>
  <si>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</si>
  <si>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</si>
  <si>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</si>
  <si>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</si>
  <si>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</si>
  <si>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</si>
  <si>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</si>
  <si>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</si>
  <si>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</si>
  <si>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</si>
  <si>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</si>
  <si>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</si>
  <si>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</si>
  <si>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</si>
  <si>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</si>
  <si>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</si>
  <si>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</si>
  <si>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</si>
  <si>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</si>
  <si>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</si>
  <si>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</si>
  <si>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</si>
  <si>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</si>
  <si>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</si>
  <si>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</si>
  <si>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</si>
  <si>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</si>
  <si>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</si>
  <si>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</si>
  <si>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</si>
  <si>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</si>
  <si>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</si>
  <si>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</si>
  <si>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</si>
  <si>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</si>
  <si>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</si>
  <si>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</si>
  <si>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</si>
  <si>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</si>
  <si>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</si>
  <si>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</si>
  <si>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</si>
  <si>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</si>
  <si>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</si>
  <si>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</si>
  <si>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</si>
  <si>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</si>
  <si>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</si>
  <si>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</si>
  <si>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</si>
  <si>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</si>
  <si>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</si>
  <si>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</si>
  <si>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</si>
  <si>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</si>
  <si>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</si>
  <si>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</si>
  <si>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</si>
  <si>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</si>
  <si>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</si>
  <si>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</si>
  <si>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</si>
  <si>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</si>
  <si>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</si>
  <si>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</si>
  <si>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</si>
  <si>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</si>
  <si>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</si>
  <si>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</si>
  <si>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</si>
  <si>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</si>
  <si>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</si>
  <si>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</si>
  <si>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</si>
  <si>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</si>
  <si>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</si>
  <si>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</si>
  <si>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</si>
  <si>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</si>
  <si>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</si>
  <si>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</si>
  <si>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</si>
  <si>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</si>
  <si>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</si>
  <si>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</si>
  <si>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</si>
  <si>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</si>
  <si>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</si>
  <si>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</si>
  <si>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</si>
  <si>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</si>
  <si>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</si>
  <si>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</si>
  <si>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</si>
  <si>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</si>
  <si>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</si>
  <si>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</si>
  <si>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</si>
  <si>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</si>
  <si>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</si>
  <si>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</si>
  <si>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</si>
  <si>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</si>
  <si>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</si>
  <si>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</si>
  <si>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</si>
  <si>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</si>
  <si>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</si>
  <si>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</si>
  <si>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</si>
  <si>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</si>
  <si>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</si>
  <si>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</si>
  <si>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</si>
  <si>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</si>
  <si>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</si>
  <si>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</si>
  <si>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</si>
  <si>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</si>
  <si>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</si>
  <si>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</si>
  <si>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</si>
  <si>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</si>
  <si>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</si>
  <si>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</si>
  <si>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</si>
  <si>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</si>
  <si>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</si>
  <si>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</si>
  <si>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</si>
  <si>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</si>
  <si>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</si>
  <si>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</si>
  <si>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</si>
  <si>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</si>
  <si>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</si>
  <si>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</si>
  <si>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</si>
  <si>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</si>
  <si>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</si>
  <si>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</si>
  <si>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</si>
  <si>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</si>
  <si>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</si>
  <si>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</si>
  <si>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</si>
  <si>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</si>
  <si>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</si>
  <si>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</si>
  <si>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</si>
  <si>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</si>
  <si>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</si>
  <si>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</si>
  <si>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</si>
  <si>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</si>
  <si>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</si>
  <si>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</si>
  <si>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</si>
  <si>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</si>
  <si>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</si>
  <si>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</si>
  <si>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</si>
  <si>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</si>
  <si>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</si>
  <si>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</si>
  <si>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</si>
  <si>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</si>
  <si>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</si>
  <si>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</si>
  <si>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</si>
  <si>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</si>
  <si>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</si>
  <si>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</si>
  <si>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</si>
  <si>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</si>
  <si>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</si>
  <si>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</si>
  <si>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</si>
  <si>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</si>
  <si>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</si>
  <si>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</si>
  <si>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</si>
  <si>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</si>
  <si>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</si>
  <si>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</si>
  <si>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</si>
  <si>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</si>
  <si>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</si>
  <si>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</si>
  <si>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</si>
  <si>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</si>
  <si>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</si>
  <si>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</si>
  <si>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</si>
  <si>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</si>
  <si>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</si>
  <si>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</si>
  <si>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</si>
  <si>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</si>
  <si>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</si>
  <si>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</si>
  <si>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</si>
  <si>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</si>
  <si>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</si>
  <si>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</si>
  <si>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</si>
  <si>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</si>
  <si>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</si>
  <si>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</si>
  <si>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</si>
  <si>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</si>
  <si>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</si>
  <si>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</si>
  <si>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</si>
  <si>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</si>
  <si>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</si>
  <si>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</si>
  <si>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</si>
  <si>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</si>
  <si>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</si>
  <si>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</si>
  <si>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</si>
  <si>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</si>
  <si>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</si>
  <si>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</si>
  <si>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</si>
  <si>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</si>
  <si>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</si>
  <si>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</si>
  <si>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</si>
  <si>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</si>
  <si>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</si>
  <si>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</si>
  <si>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</si>
  <si>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</si>
  <si>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</si>
  <si>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</si>
  <si>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</si>
  <si>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</si>
  <si>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</si>
  <si>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</si>
  <si>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</si>
  <si>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</si>
  <si>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</si>
  <si>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</si>
  <si>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</si>
  <si>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</si>
  <si>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</si>
  <si>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</si>
  <si>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</si>
  <si>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</si>
  <si>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</si>
  <si>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</si>
  <si>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</si>
  <si>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</si>
  <si>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</si>
  <si>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</si>
  <si>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</si>
  <si>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</si>
  <si>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</si>
  <si>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</si>
  <si>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</si>
  <si>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</si>
  <si>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</si>
  <si>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</si>
  <si>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</si>
  <si>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</si>
  <si>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</si>
  <si>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</si>
  <si>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</si>
  <si>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</si>
  <si>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</si>
  <si>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</si>
  <si>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</si>
  <si>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</si>
  <si>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</si>
  <si>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</si>
  <si>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</si>
  <si>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</si>
  <si>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</si>
  <si>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</si>
  <si>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</si>
  <si>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</si>
  <si>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</si>
  <si>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</si>
  <si>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</si>
  <si>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</si>
  <si>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</si>
  <si>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</si>
  <si>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</si>
  <si>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</si>
  <si>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</si>
  <si>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</si>
  <si>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</si>
  <si>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</si>
  <si>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</si>
  <si>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</si>
  <si>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</si>
  <si>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</si>
  <si>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</si>
  <si>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</si>
  <si>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</si>
  <si>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</si>
  <si>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</si>
  <si>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</si>
  <si>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</si>
  <si>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</si>
  <si>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</si>
  <si>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</si>
  <si>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</si>
  <si>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</si>
  <si>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</si>
  <si>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</si>
  <si>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</si>
  <si>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</si>
  <si>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</si>
  <si>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</si>
  <si>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</si>
  <si>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</si>
  <si>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</si>
  <si>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</si>
  <si>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</si>
  <si>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</si>
  <si>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</si>
  <si>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</si>
  <si>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</si>
  <si>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</si>
  <si>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</si>
  <si>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</si>
  <si>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</si>
  <si>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</si>
  <si>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</si>
  <si>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</si>
  <si>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</si>
  <si>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</si>
  <si>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</si>
  <si>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</si>
  <si>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</si>
  <si>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</si>
  <si>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</si>
  <si>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</si>
  <si>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</si>
  <si>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</si>
  <si>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</si>
  <si>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</si>
  <si>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</si>
  <si>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</si>
  <si>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</si>
  <si>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</si>
  <si>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</si>
  <si>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</si>
  <si>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</si>
  <si>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</si>
  <si>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</si>
  <si>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</si>
  <si>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</si>
  <si>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</si>
  <si>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</si>
  <si>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</si>
  <si>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</si>
  <si>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</si>
  <si>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</si>
  <si>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</si>
  <si>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</si>
  <si>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</si>
  <si>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</si>
  <si>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</si>
  <si>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</si>
  <si>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</si>
  <si>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</si>
  <si>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</si>
  <si>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</si>
  <si>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</si>
  <si>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</si>
  <si>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</si>
  <si>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</si>
  <si>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</si>
  <si>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</si>
  <si>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</si>
  <si>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</si>
  <si>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</si>
  <si>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</si>
  <si>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</si>
  <si>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</si>
  <si>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</si>
  <si>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</si>
  <si>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</si>
  <si>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</si>
  <si>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</si>
  <si>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</si>
  <si>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</si>
  <si>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</si>
  <si>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</si>
  <si>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</si>
  <si>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</si>
  <si>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</si>
  <si>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</si>
  <si>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</si>
  <si>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</si>
  <si>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</si>
  <si>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</si>
  <si>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</si>
  <si>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</si>
  <si>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</si>
  <si>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</si>
  <si>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</si>
  <si>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</si>
  <si>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</si>
  <si>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</si>
  <si>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</si>
  <si>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</si>
  <si>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</si>
  <si>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</si>
  <si>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</si>
  <si>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</si>
  <si>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</si>
  <si>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</si>
  <si>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</si>
  <si>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</si>
  <si>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</si>
  <si>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</si>
  <si>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</si>
  <si>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</si>
  <si>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</si>
  <si>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</si>
  <si>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</si>
  <si>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</si>
  <si>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</si>
  <si>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</si>
  <si>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</si>
  <si>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</si>
  <si>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</si>
  <si>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</si>
  <si>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</si>
  <si>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</si>
  <si>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</si>
  <si>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</si>
  <si>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</si>
  <si>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</si>
  <si>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</si>
  <si>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</si>
  <si>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</si>
  <si>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</si>
  <si>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</si>
  <si>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</si>
  <si>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</si>
  <si>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</si>
  <si>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</si>
  <si>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</si>
  <si>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</si>
  <si>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</si>
  <si>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</si>
  <si>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</si>
  <si>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</si>
  <si>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</si>
  <si>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</si>
  <si>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</si>
  <si>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</si>
  <si>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</si>
  <si>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</si>
  <si>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</si>
  <si>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</si>
  <si>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</si>
  <si>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</si>
  <si>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</si>
  <si>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</si>
  <si>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</si>
  <si>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</si>
  <si>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</si>
  <si>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</si>
  <si>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</si>
  <si>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</si>
  <si>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</si>
  <si>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</si>
  <si>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</si>
  <si>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</si>
  <si>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</si>
  <si>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</si>
  <si>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</si>
  <si>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</si>
  <si>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</si>
  <si>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</si>
  <si>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</si>
  <si>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</si>
  <si>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</si>
  <si>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</si>
  <si>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</si>
  <si>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</si>
  <si>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</si>
  <si>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</si>
  <si>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</si>
  <si>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</si>
  <si>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</si>
  <si>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</si>
  <si>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</si>
  <si>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</si>
  <si>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</si>
  <si>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</si>
  <si>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</si>
  <si>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</si>
  <si>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</si>
  <si>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</si>
  <si>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</si>
  <si>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</si>
  <si>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</si>
  <si>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</si>
  <si>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</si>
  <si>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</si>
  <si>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</si>
  <si>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</si>
  <si>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</si>
  <si>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</si>
  <si>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</si>
  <si>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</si>
  <si>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</si>
  <si>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</si>
  <si>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</si>
  <si>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</si>
  <si>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</si>
  <si>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</si>
  <si>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</si>
  <si>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</si>
  <si>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</si>
  <si>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</si>
  <si>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</si>
  <si>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</si>
  <si>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</si>
  <si>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</si>
  <si>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</si>
  <si>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</si>
  <si>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</si>
  <si>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</si>
  <si>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</si>
  <si>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</si>
  <si>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</si>
  <si>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</si>
  <si>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</si>
  <si>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</si>
  <si>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</si>
  <si>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</si>
  <si>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</si>
  <si>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</si>
  <si>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</si>
  <si>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</si>
  <si>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</si>
  <si>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</si>
  <si>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</si>
  <si>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</si>
  <si>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</si>
  <si>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</si>
  <si>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</si>
  <si>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</si>
  <si>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</si>
  <si>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</si>
  <si>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</si>
  <si>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</si>
  <si>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</si>
  <si>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</si>
  <si>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</si>
  <si>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</si>
  <si>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</si>
  <si>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</si>
  <si>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</si>
  <si>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</si>
  <si>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</si>
  <si>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</si>
  <si>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</si>
  <si>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</si>
  <si>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</si>
  <si>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</si>
  <si>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</si>
  <si>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</si>
  <si>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</si>
  <si>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</si>
  <si>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</si>
  <si>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</si>
  <si>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</si>
  <si>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</si>
  <si>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</si>
  <si>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</si>
  <si>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</si>
  <si>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</si>
  <si>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</si>
  <si>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</si>
  <si>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</si>
  <si>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</si>
  <si>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</si>
  <si>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</si>
  <si>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</si>
  <si>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</si>
  <si>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</si>
  <si>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</si>
  <si>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</si>
  <si>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</si>
  <si>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</si>
  <si>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</si>
  <si>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</si>
  <si>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</si>
  <si>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</si>
  <si>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</si>
  <si>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</si>
  <si>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</si>
  <si>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</si>
  <si>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</si>
  <si>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</si>
  <si>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</si>
  <si>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</si>
  <si>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</si>
  <si>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</si>
  <si>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</si>
  <si>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</si>
  <si>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</si>
  <si>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</si>
  <si>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</si>
  <si>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</si>
  <si>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</si>
  <si>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</si>
  <si>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</si>
  <si>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</si>
  <si>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</si>
  <si>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</si>
  <si>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</si>
  <si>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</si>
  <si>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</si>
  <si>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</si>
  <si>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</si>
  <si>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</si>
  <si>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</si>
  <si>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</si>
  <si>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</si>
  <si>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</si>
  <si>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</si>
  <si>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</si>
  <si>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</si>
  <si>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</si>
  <si>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</si>
  <si>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</si>
  <si>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</si>
  <si>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</si>
  <si>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</si>
  <si>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</si>
  <si>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</si>
  <si>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</si>
  <si>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</si>
  <si>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</si>
  <si>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</si>
  <si>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</si>
  <si>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</si>
  <si>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</si>
  <si>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</si>
  <si>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</si>
  <si>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</si>
  <si>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</si>
  <si>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</si>
  <si>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</si>
  <si>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</si>
  <si>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</si>
  <si>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</si>
  <si>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</si>
  <si>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</si>
  <si>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</si>
  <si>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</si>
  <si>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</si>
  <si>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</si>
  <si>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</si>
  <si>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</si>
  <si>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</si>
  <si>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</si>
  <si>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</si>
  <si>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</si>
  <si>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</si>
  <si>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</si>
  <si>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</si>
  <si>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</si>
  <si>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</si>
  <si>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</si>
  <si>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</si>
  <si>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</si>
  <si>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</si>
  <si>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</si>
  <si>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</si>
  <si>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</si>
  <si>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</si>
  <si>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</si>
  <si>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</si>
  <si>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</si>
  <si>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</si>
  <si>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</si>
  <si>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</si>
  <si>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</si>
  <si>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</si>
  <si>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</si>
  <si>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</si>
  <si>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</si>
  <si>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</si>
  <si>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</si>
  <si>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</si>
  <si>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</si>
  <si>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</si>
  <si>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</si>
  <si>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</si>
  <si>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</si>
  <si>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</si>
  <si>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</si>
  <si>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</si>
  <si>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</si>
  <si>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</si>
  <si>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</si>
  <si>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</si>
  <si>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</si>
  <si>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</si>
  <si>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</si>
  <si>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</si>
  <si>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</si>
  <si>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</si>
  <si>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</si>
  <si>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</si>
  <si>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</si>
  <si>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</si>
  <si>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</si>
  <si>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</si>
  <si>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</si>
  <si>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</si>
  <si>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</si>
  <si>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</si>
  <si>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</si>
  <si>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</si>
  <si>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</si>
  <si>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</si>
  <si>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</si>
  <si>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</si>
  <si>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</si>
  <si>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</si>
  <si>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</si>
  <si>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</si>
  <si>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</si>
  <si>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</si>
  <si>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</si>
  <si>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</si>
  <si>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</si>
  <si>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</si>
  <si>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</si>
  <si>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</si>
  <si>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</si>
  <si>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</si>
  <si>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</si>
  <si>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</si>
  <si>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</si>
  <si>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</si>
  <si>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</si>
  <si>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</si>
  <si>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</si>
  <si>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</si>
  <si>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</si>
  <si>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</si>
  <si>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</si>
  <si>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</si>
  <si>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</si>
  <si>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</si>
  <si>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</si>
  <si>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</si>
  <si>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</si>
  <si>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</si>
  <si>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</si>
  <si>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</si>
  <si>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</si>
  <si>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</si>
  <si>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</si>
  <si>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</si>
  <si>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</si>
  <si>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</si>
  <si>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</si>
  <si>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</si>
  <si>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</si>
  <si>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</si>
  <si>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</si>
  <si>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</si>
  <si>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</si>
  <si>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</si>
  <si>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</si>
  <si>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</si>
  <si>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</si>
  <si>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</si>
  <si>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</si>
  <si>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</si>
  <si>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</si>
  <si>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</si>
  <si>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</si>
  <si>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</si>
  <si>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</si>
  <si>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</si>
  <si>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</si>
  <si>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</si>
  <si>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</si>
  <si>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</si>
  <si>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</si>
  <si>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</si>
  <si>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</si>
  <si>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</si>
  <si>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</si>
  <si>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</si>
  <si>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</si>
  <si>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</si>
  <si>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</si>
  <si>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</si>
  <si>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</si>
  <si>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</si>
  <si>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</si>
  <si>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</si>
  <si>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</si>
  <si>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</si>
  <si>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</si>
  <si>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</si>
  <si>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</si>
  <si>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</si>
  <si>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</si>
  <si>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</si>
  <si>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</si>
  <si>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</si>
  <si>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</si>
  <si>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</si>
  <si>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</si>
  <si>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</si>
  <si>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</si>
  <si>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</si>
  <si>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</si>
  <si>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</si>
  <si>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</si>
  <si>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</si>
  <si>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</si>
  <si>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</si>
  <si>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</si>
  <si>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</si>
  <si>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</si>
  <si>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</si>
  <si>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</si>
  <si>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</si>
  <si>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</si>
  <si>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</si>
  <si>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</si>
  <si>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</si>
  <si>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</si>
  <si>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</si>
  <si>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</si>
  <si>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</si>
  <si>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</si>
  <si>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</si>
  <si>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</si>
  <si>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</si>
  <si>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</si>
  <si>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</si>
  <si>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</si>
  <si>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</si>
  <si>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</si>
  <si>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</si>
  <si>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</si>
  <si>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</si>
  <si>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</si>
  <si>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</si>
  <si>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</si>
  <si>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</si>
  <si>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</si>
  <si>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</si>
  <si>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</si>
  <si>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</si>
  <si>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</si>
  <si>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</si>
  <si>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</si>
  <si>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</si>
  <si>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</si>
  <si>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</si>
  <si>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</si>
  <si>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</si>
  <si>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</si>
  <si>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</si>
  <si>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</si>
  <si>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</si>
  <si>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</si>
  <si>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</si>
  <si>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</si>
  <si>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</si>
  <si>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</si>
  <si>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</si>
  <si>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</si>
  <si>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</si>
  <si>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</si>
  <si>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</si>
  <si>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</si>
  <si>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</si>
  <si>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</si>
  <si>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</si>
  <si>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</si>
  <si>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</si>
  <si>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</si>
  <si>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</si>
  <si>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</si>
  <si>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</si>
  <si>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</si>
  <si>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</si>
  <si>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</si>
  <si>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</si>
  <si>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</si>
  <si>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</si>
  <si>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</si>
  <si>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</si>
  <si>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</si>
  <si>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</si>
  <si>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</si>
  <si>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</si>
  <si>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</si>
  <si>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</si>
  <si>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</si>
  <si>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</si>
  <si>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</si>
  <si>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</si>
  <si>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</si>
  <si>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</si>
  <si>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</si>
  <si>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</si>
  <si>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</si>
  <si>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</si>
  <si>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</si>
  <si>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</si>
  <si>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</si>
  <si>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</si>
  <si>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</si>
  <si>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</si>
  <si>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</si>
  <si>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</si>
  <si>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</si>
  <si>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</si>
  <si>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</si>
  <si>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</si>
  <si>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</si>
  <si>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</si>
  <si>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</si>
  <si>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</si>
  <si>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</si>
  <si>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</si>
  <si>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</si>
  <si>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</si>
  <si>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</si>
  <si>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</si>
  <si>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</si>
  <si>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</si>
  <si>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</si>
  <si>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</si>
  <si>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</si>
  <si>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</si>
  <si>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</si>
  <si>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</si>
  <si>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</si>
  <si>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</si>
  <si>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</si>
  <si>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</si>
  <si>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</si>
  <si>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</si>
  <si>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</si>
  <si>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</si>
  <si>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</si>
  <si>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</si>
  <si>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</si>
  <si>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</si>
  <si>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</si>
  <si>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</si>
  <si>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</si>
  <si>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</si>
  <si>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</si>
  <si>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</si>
  <si>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</si>
  <si>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</si>
  <si>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</si>
  <si>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</si>
  <si>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</si>
  <si>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</si>
  <si>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</si>
  <si>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</si>
  <si>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</si>
  <si>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</si>
  <si>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</si>
  <si>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</si>
  <si>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</si>
  <si>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</si>
  <si>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</si>
  <si>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</si>
  <si>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</si>
  <si>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</si>
  <si>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</si>
  <si>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</si>
  <si>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</si>
  <si>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</si>
  <si>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</si>
  <si>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</si>
  <si>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</si>
  <si>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</si>
  <si>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</si>
  <si>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</si>
  <si>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</si>
  <si>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</si>
  <si>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</si>
  <si>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</si>
  <si>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</si>
  <si>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</si>
  <si>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</si>
  <si>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</si>
  <si>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</si>
  <si>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</si>
  <si>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</si>
  <si>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</si>
  <si>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</si>
  <si>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</si>
  <si>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</si>
  <si>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</si>
  <si>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</si>
  <si>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</si>
  <si>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</si>
  <si>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</si>
  <si>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</si>
  <si>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</si>
  <si>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</si>
  <si>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</si>
  <si>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</si>
  <si>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</si>
  <si>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</si>
  <si>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</si>
  <si>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</si>
  <si>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</si>
  <si>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</si>
  <si>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</si>
  <si>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</si>
  <si>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</si>
  <si>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</si>
  <si>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</si>
  <si>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</si>
  <si>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</si>
  <si>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</si>
  <si>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</si>
  <si>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</si>
  <si>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</si>
  <si>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</si>
  <si>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</si>
  <si>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</si>
  <si>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</si>
  <si>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</si>
  <si>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</si>
  <si>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</si>
  <si>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</si>
  <si>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</si>
  <si>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</si>
  <si>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</si>
  <si>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</si>
  <si>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</si>
  <si>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</si>
  <si>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</si>
  <si>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</si>
  <si>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</si>
  <si>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</si>
  <si>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</si>
  <si>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</si>
  <si>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</si>
  <si>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</si>
  <si>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</si>
  <si>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</si>
  <si>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</si>
  <si>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</si>
  <si>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</si>
  <si>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</si>
  <si>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</si>
  <si>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</si>
  <si>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</si>
  <si>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</si>
  <si>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</si>
  <si>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</si>
  <si>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</si>
  <si>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</si>
  <si>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</si>
  <si>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</si>
  <si>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</si>
  <si>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</si>
  <si>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</si>
  <si>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</si>
  <si>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</si>
  <si>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</si>
  <si>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</si>
  <si>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</si>
  <si>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</si>
  <si>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</si>
  <si>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</si>
  <si>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</si>
  <si>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</si>
  <si>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</si>
  <si>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</si>
  <si>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</si>
  <si>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</si>
  <si>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</si>
  <si>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</si>
  <si>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</si>
  <si>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</si>
  <si>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</si>
  <si>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</si>
  <si>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</si>
  <si>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</si>
  <si>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</si>
  <si>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</si>
  <si>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</si>
  <si>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</si>
  <si>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</si>
  <si>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</si>
  <si>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</si>
  <si>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</si>
  <si>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</si>
  <si>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</si>
  <si>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</si>
  <si>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</si>
  <si>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</si>
  <si>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</si>
  <si>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</si>
  <si>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</si>
  <si>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</si>
  <si>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</si>
  <si>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</si>
  <si>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</si>
  <si>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</si>
  <si>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</si>
  <si>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</si>
  <si>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</si>
  <si>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</si>
  <si>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</si>
  <si>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</si>
  <si>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</si>
  <si>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</si>
  <si>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</si>
  <si>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</si>
  <si>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</si>
  <si>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</si>
  <si>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</si>
  <si>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</si>
  <si>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</si>
  <si>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</si>
  <si>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</si>
  <si>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</si>
  <si>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</si>
  <si>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</si>
  <si>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</si>
  <si>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</si>
  <si>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</si>
  <si>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</si>
  <si>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</si>
  <si>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</si>
  <si>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</si>
  <si>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</si>
  <si>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</si>
  <si>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</si>
  <si>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</si>
  <si>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</si>
  <si>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</si>
  <si>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</si>
  <si>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</si>
  <si>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</si>
  <si>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</si>
  <si>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</si>
  <si>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</si>
  <si>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</si>
  <si>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</si>
  <si>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</si>
  <si>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</si>
  <si>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</si>
  <si>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</si>
  <si>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</si>
  <si>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</si>
  <si>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</si>
  <si>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</si>
  <si>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</si>
  <si>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</si>
  <si>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</si>
  <si>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</si>
  <si>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</si>
  <si>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</si>
  <si>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</si>
  <si>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</si>
  <si>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</si>
  <si>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</si>
  <si>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</si>
  <si>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</si>
  <si>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</si>
  <si>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</si>
  <si>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</si>
  <si>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</si>
  <si>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</si>
  <si>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</si>
  <si>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</si>
  <si>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</si>
  <si>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</si>
  <si>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</si>
  <si>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</si>
  <si>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</si>
  <si>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</si>
  <si>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</si>
  <si>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</si>
  <si>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</si>
  <si>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</si>
  <si>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</si>
  <si>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</si>
  <si>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</si>
  <si>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</si>
  <si>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</si>
  <si>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</si>
  <si>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</si>
  <si>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</si>
  <si>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</si>
  <si>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</si>
  <si>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</si>
  <si>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</si>
  <si>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</si>
  <si>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</si>
  <si>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</si>
  <si>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</si>
  <si>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</si>
  <si>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</si>
  <si>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</si>
  <si>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</si>
  <si>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</si>
  <si>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</si>
  <si>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</si>
  <si>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</si>
  <si>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</si>
  <si>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</si>
  <si>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</si>
  <si>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</si>
  <si>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</si>
  <si>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</si>
  <si>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</si>
  <si>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</si>
  <si>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</si>
  <si>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</si>
  <si>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</si>
  <si>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</si>
  <si>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</si>
  <si>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</si>
  <si>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</si>
  <si>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</si>
  <si>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</si>
  <si>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</si>
  <si>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</si>
  <si>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</si>
  <si>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</si>
  <si>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</si>
  <si>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</si>
  <si>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</si>
  <si>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</si>
  <si>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</si>
  <si>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</si>
  <si>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</si>
  <si>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</si>
  <si>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</si>
  <si>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</si>
  <si>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</si>
  <si>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</si>
  <si>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</si>
  <si>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</si>
  <si>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</si>
  <si>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</si>
  <si>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</si>
  <si>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</si>
  <si>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</si>
  <si>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</si>
  <si>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</si>
  <si>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</si>
  <si>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</si>
  <si>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</si>
  <si>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</si>
  <si>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</si>
  <si>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</si>
  <si>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</si>
  <si>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</si>
  <si>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</si>
  <si>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</si>
  <si>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</si>
  <si>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</si>
  <si>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</si>
  <si>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</si>
  <si>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</si>
  <si>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</si>
  <si>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</si>
  <si>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</si>
  <si>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</si>
  <si>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</si>
  <si>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</si>
  <si>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</si>
  <si>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</si>
  <si>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</si>
  <si>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</si>
  <si>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</si>
  <si>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</si>
  <si>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</si>
  <si>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</si>
  <si>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</si>
  <si>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</si>
  <si>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</si>
  <si>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</si>
  <si>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</si>
  <si>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</si>
  <si>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</si>
  <si>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</si>
  <si>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</si>
  <si>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</si>
  <si>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</si>
  <si>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</si>
  <si>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</si>
  <si>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</si>
  <si>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</si>
  <si>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</si>
  <si>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</si>
  <si>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</si>
  <si>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</si>
  <si>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</si>
  <si>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</si>
  <si>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</si>
  <si>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</si>
  <si>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</si>
  <si>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</si>
  <si>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</si>
  <si>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</si>
  <si>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</si>
  <si>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</si>
  <si>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</si>
  <si>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</si>
  <si>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</si>
  <si>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</si>
  <si>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</si>
  <si>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</si>
  <si>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</si>
  <si>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</si>
  <si>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</si>
  <si>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</si>
  <si>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</si>
  <si>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</si>
  <si>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</si>
  <si>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</si>
  <si>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</si>
  <si>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</si>
  <si>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</si>
  <si>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</si>
  <si>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</si>
  <si>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</si>
  <si>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</si>
  <si>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</si>
  <si>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</si>
  <si>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</si>
  <si>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</si>
  <si>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</si>
  <si>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</si>
  <si>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</si>
  <si>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</si>
  <si>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</si>
  <si>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</si>
  <si>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</si>
  <si>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</si>
  <si>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</si>
  <si>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</si>
  <si>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</si>
  <si>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</si>
  <si>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</si>
  <si>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</si>
  <si>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</si>
  <si>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</si>
  <si>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</si>
  <si>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</si>
  <si>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</si>
  <si>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</si>
  <si>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</si>
  <si>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</si>
  <si>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</si>
  <si>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</si>
  <si>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</si>
  <si>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</si>
  <si>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</si>
  <si>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</si>
  <si>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</si>
  <si>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</si>
  <si>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</si>
  <si>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</si>
  <si>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</si>
  <si>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</si>
  <si>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</si>
  <si>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</si>
  <si>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</si>
  <si>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</si>
  <si>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</si>
  <si>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</si>
  <si>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</si>
  <si>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</si>
  <si>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</si>
  <si>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</si>
  <si>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</si>
  <si>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</si>
  <si>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</si>
  <si>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</si>
  <si>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</si>
  <si>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</si>
  <si>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</si>
  <si>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</si>
  <si>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</si>
  <si>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</si>
  <si>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</si>
  <si>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</si>
  <si>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</si>
  <si>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</si>
  <si>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</si>
  <si>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</si>
  <si>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</si>
  <si>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</si>
  <si>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</si>
  <si>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</si>
  <si>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</si>
  <si>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</si>
  <si>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</si>
  <si>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</si>
  <si>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</si>
  <si>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</si>
  <si>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</si>
  <si>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</si>
  <si>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</si>
  <si>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</si>
  <si>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</si>
  <si>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</si>
  <si>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</si>
  <si>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</si>
  <si>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</si>
  <si>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</si>
  <si>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</si>
  <si>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</si>
  <si>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</si>
  <si>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</si>
  <si>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</si>
  <si>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</si>
  <si>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</si>
  <si>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</si>
  <si>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</si>
  <si>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</si>
  <si>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</si>
  <si>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</si>
  <si>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</si>
  <si>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</si>
  <si>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</si>
  <si>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</si>
  <si>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</si>
  <si>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</si>
  <si>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</si>
  <si>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</si>
  <si>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</si>
  <si>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</si>
  <si>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</si>
  <si>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</si>
  <si>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</si>
  <si>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</si>
  <si>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</si>
  <si>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</si>
  <si>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</si>
  <si>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</si>
  <si>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</si>
  <si>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</si>
  <si>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</si>
  <si>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</si>
  <si>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</si>
  <si>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</si>
  <si>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</si>
  <si>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</si>
  <si>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</si>
  <si>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</si>
  <si>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</si>
  <si>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</si>
  <si>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</si>
  <si>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</si>
  <si>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</si>
  <si>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</si>
  <si>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</si>
  <si>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</si>
  <si>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</si>
  <si>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</si>
  <si>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</si>
  <si>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</si>
  <si>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</si>
  <si>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</si>
  <si>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</si>
  <si>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</si>
  <si>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</si>
  <si>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</si>
  <si>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</si>
  <si>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</si>
  <si>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</si>
  <si>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</si>
  <si>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</si>
  <si>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</si>
  <si>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</si>
  <si>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</si>
  <si>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</si>
  <si>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</si>
  <si>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</si>
  <si>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</si>
  <si>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</si>
  <si>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</si>
  <si>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</si>
  <si>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</si>
  <si>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</si>
  <si>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</si>
  <si>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</si>
  <si>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</si>
  <si>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</si>
  <si>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</si>
  <si>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</si>
  <si>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</si>
  <si>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</si>
  <si>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</si>
  <si>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</si>
  <si>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</si>
  <si>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</si>
  <si>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</si>
  <si>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</si>
  <si>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</si>
  <si>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</si>
  <si>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</si>
  <si>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</si>
  <si>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</si>
  <si>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</si>
  <si>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</si>
  <si>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</si>
  <si>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</si>
  <si>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</si>
  <si>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</si>
  <si>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</si>
  <si>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</si>
  <si>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</si>
  <si>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</si>
  <si>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</si>
  <si>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</si>
  <si>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</si>
  <si>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</si>
  <si>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</si>
  <si>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</si>
  <si>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</si>
  <si>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</si>
  <si>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</si>
  <si>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</si>
  <si>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</si>
  <si>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</si>
  <si>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</si>
  <si>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</si>
  <si>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</si>
  <si>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</si>
  <si>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</si>
  <si>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</si>
  <si>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</si>
  <si>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</si>
  <si>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</si>
  <si>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</si>
  <si>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</si>
  <si>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</si>
  <si>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</si>
  <si>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</si>
  <si>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</si>
  <si>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</si>
  <si>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</si>
  <si>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</si>
  <si>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</si>
  <si>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</si>
  <si>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</si>
  <si>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</si>
  <si>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</si>
  <si>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</si>
  <si>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</si>
  <si>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</si>
  <si>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</si>
  <si>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</si>
  <si>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</si>
  <si>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</si>
  <si>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</si>
  <si>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</si>
  <si>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</si>
  <si>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</si>
  <si>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</si>
  <si>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</si>
  <si>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</si>
  <si>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</si>
  <si>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</si>
  <si>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</si>
  <si>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</si>
  <si>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</si>
  <si>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</si>
  <si>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</si>
  <si>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</si>
  <si>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</si>
  <si>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</si>
  <si>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</si>
  <si>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</si>
  <si>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</si>
  <si>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</si>
  <si>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</si>
  <si>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</si>
  <si>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</si>
  <si>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</si>
  <si>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</si>
  <si>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</si>
  <si>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</si>
  <si>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</si>
  <si>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</si>
  <si>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</si>
  <si>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</si>
  <si>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</si>
  <si>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</si>
  <si>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</si>
  <si>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</si>
  <si>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</si>
  <si>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</si>
  <si>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</si>
  <si>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</si>
  <si>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</si>
  <si>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</si>
  <si>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</si>
  <si>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</si>
  <si>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</si>
  <si>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</si>
  <si>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</si>
  <si>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</si>
  <si>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</si>
  <si>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</si>
  <si>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</si>
  <si>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</si>
  <si>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</si>
  <si>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</si>
  <si>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</si>
  <si>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</si>
  <si>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</si>
  <si>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</si>
  <si>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</si>
  <si>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</si>
  <si>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</si>
  <si>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</si>
  <si>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</si>
  <si>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</si>
  <si>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</si>
  <si>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</si>
  <si>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</si>
  <si>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</si>
  <si>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</si>
  <si>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</si>
  <si>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</si>
  <si>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</si>
  <si>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</si>
  <si>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</si>
  <si>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</si>
  <si>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</si>
  <si>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</si>
  <si>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</si>
  <si>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</si>
  <si>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</si>
  <si>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</si>
  <si>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</si>
  <si>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</si>
  <si>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</si>
  <si>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</si>
  <si>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</si>
  <si>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</si>
  <si>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</si>
  <si>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</si>
  <si>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</si>
  <si>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</si>
  <si>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</si>
  <si>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</si>
  <si>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</si>
  <si>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</si>
  <si>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</si>
  <si>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</si>
  <si>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</si>
  <si>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</si>
  <si>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</si>
  <si>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</si>
  <si>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</si>
  <si>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</si>
  <si>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</si>
  <si>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</si>
  <si>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</si>
  <si>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</si>
  <si>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</si>
  <si>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</si>
  <si>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</si>
  <si>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</si>
  <si>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</si>
  <si>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</si>
  <si>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</si>
  <si>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</si>
  <si>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</si>
  <si>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</si>
  <si>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</si>
  <si>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</si>
  <si>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</si>
  <si>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</si>
  <si>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</si>
  <si>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</si>
  <si>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</si>
  <si>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</si>
  <si>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</si>
  <si>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</si>
  <si>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</si>
  <si>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</si>
  <si>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</si>
  <si>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</si>
  <si>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</si>
  <si>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</si>
  <si>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</si>
  <si>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</si>
  <si>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</si>
  <si>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</si>
  <si>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</si>
  <si>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</si>
  <si>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</si>
  <si>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</si>
  <si>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</si>
  <si>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</si>
  <si>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</si>
  <si>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</si>
  <si>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</si>
  <si>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</si>
  <si>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</si>
  <si>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</si>
  <si>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</si>
  <si>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</si>
  <si>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</si>
  <si>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</si>
  <si>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</si>
  <si>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</si>
  <si>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</si>
  <si>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</si>
  <si>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</si>
  <si>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</si>
  <si>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</si>
  <si>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</si>
  <si>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</si>
  <si>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</si>
  <si>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</si>
  <si>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</si>
  <si>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</si>
  <si>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</si>
  <si>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</si>
  <si>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</si>
  <si>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</si>
  <si>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</si>
  <si>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</si>
  <si>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</si>
  <si>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</si>
  <si>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</si>
  <si>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</si>
  <si>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</si>
  <si>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</si>
  <si>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</si>
  <si>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</si>
  <si>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</si>
  <si>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</si>
  <si>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</si>
  <si>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</si>
  <si>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</si>
  <si>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</si>
  <si>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</si>
  <si>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</si>
  <si>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</si>
  <si>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</si>
  <si>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</si>
  <si>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</si>
  <si>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</si>
  <si>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</si>
  <si>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</si>
  <si>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</si>
  <si>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</si>
  <si>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</si>
  <si>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</si>
  <si>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</si>
  <si>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</si>
  <si>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</si>
  <si>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</si>
  <si>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</si>
  <si>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</si>
  <si>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</si>
  <si>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</si>
  <si>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</si>
  <si>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</si>
  <si>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</si>
  <si>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</si>
  <si>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</si>
  <si>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</si>
  <si>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</si>
  <si>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</si>
  <si>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</si>
  <si>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</si>
  <si>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</si>
  <si>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</si>
  <si>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</si>
  <si>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</si>
  <si>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</si>
  <si>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</si>
  <si>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</si>
  <si>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</si>
  <si>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</si>
  <si>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</si>
  <si>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</si>
  <si>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</si>
  <si>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</si>
  <si>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</si>
  <si>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</si>
  <si>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</si>
  <si>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</si>
  <si>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</si>
  <si>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</si>
  <si>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</si>
  <si>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</si>
  <si>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</si>
  <si>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</si>
  <si>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</si>
  <si>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</si>
  <si>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</si>
  <si>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</si>
  <si>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</si>
  <si>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</si>
  <si>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</si>
  <si>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</si>
  <si>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</si>
  <si>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</si>
  <si>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</si>
  <si>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</si>
  <si>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</si>
  <si>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</si>
  <si>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</si>
  <si>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</si>
  <si>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</si>
  <si>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</si>
  <si>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</si>
  <si>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</si>
  <si>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</si>
  <si>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</si>
  <si>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</si>
  <si>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</si>
  <si>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</si>
  <si>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</si>
  <si>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</si>
  <si>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</si>
  <si>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</si>
  <si>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</si>
  <si>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</si>
  <si>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</si>
  <si>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</si>
  <si>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</si>
  <si>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</si>
  <si>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</si>
  <si>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</si>
  <si>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</si>
  <si>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</si>
  <si>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</si>
  <si>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</si>
  <si>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</si>
  <si>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</si>
  <si>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</si>
  <si>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</si>
  <si>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</si>
  <si>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</si>
  <si>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</si>
  <si>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</si>
  <si>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</si>
  <si>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</si>
  <si>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</si>
  <si>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</si>
  <si>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</si>
  <si>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</si>
  <si>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</si>
  <si>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</si>
  <si>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</si>
  <si>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</si>
  <si>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</si>
  <si>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</si>
  <si>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</si>
  <si>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</si>
  <si>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</si>
  <si>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</si>
  <si>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</si>
  <si>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</si>
  <si>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</si>
  <si>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</si>
  <si>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</si>
  <si>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</si>
  <si>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</si>
  <si>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</si>
  <si>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</si>
  <si>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</si>
  <si>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</si>
  <si>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</si>
  <si>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</si>
  <si>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</si>
  <si>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</si>
  <si>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</si>
  <si>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</si>
  <si>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</si>
  <si>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</si>
  <si>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</si>
  <si>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</si>
  <si>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</si>
  <si>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</si>
  <si>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</si>
  <si>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</si>
  <si>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</si>
  <si>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</si>
  <si>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</si>
  <si>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</si>
  <si>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</si>
  <si>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</si>
  <si>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</si>
  <si>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</si>
  <si>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</si>
  <si>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</si>
  <si>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</si>
  <si>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</si>
  <si>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</si>
  <si>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</si>
  <si>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</si>
  <si>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</si>
  <si>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</si>
  <si>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</si>
  <si>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</si>
  <si>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</si>
  <si>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</si>
  <si>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</si>
  <si>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</si>
  <si>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</si>
  <si>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</si>
  <si>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</si>
  <si>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</si>
  <si>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</si>
  <si>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</si>
  <si>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</si>
  <si>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</si>
  <si>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</si>
  <si>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</si>
  <si>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</si>
  <si>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</si>
  <si>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</si>
  <si>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</si>
  <si>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</si>
  <si>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</si>
  <si>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</si>
  <si>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</si>
  <si>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</si>
  <si>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</si>
  <si>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</si>
  <si>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</si>
  <si>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</si>
  <si>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</si>
  <si>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</si>
  <si>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</si>
  <si>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</si>
  <si>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</si>
  <si>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</si>
  <si>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</si>
  <si>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</si>
  <si>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</si>
  <si>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</si>
  <si>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</si>
  <si>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</si>
  <si>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</si>
  <si>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</si>
  <si>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</si>
  <si>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</si>
  <si>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</si>
  <si>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</si>
  <si>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</si>
  <si>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</si>
  <si>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</si>
  <si>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</si>
  <si>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</si>
  <si>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</si>
  <si>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</si>
  <si>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</si>
  <si>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</si>
  <si>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</si>
  <si>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</si>
  <si>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</si>
  <si>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</si>
  <si>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</si>
  <si>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</si>
  <si>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</si>
  <si>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</si>
  <si>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</si>
  <si>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</si>
  <si>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</si>
  <si>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</si>
  <si>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</si>
  <si>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</si>
  <si>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</si>
  <si>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</si>
  <si>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</si>
  <si>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</si>
  <si>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</si>
  <si>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</si>
  <si>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</si>
  <si>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</si>
  <si>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</si>
  <si>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</si>
  <si>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</si>
  <si>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</si>
  <si>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</si>
  <si>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</si>
  <si>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</si>
  <si>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</si>
  <si>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</si>
  <si>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</si>
  <si>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</si>
  <si>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</si>
  <si>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</si>
  <si>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</si>
  <si>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</si>
  <si>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</si>
  <si>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</si>
  <si>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</si>
  <si>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</si>
  <si>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</si>
  <si>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</si>
  <si>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</si>
  <si>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</si>
  <si>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</si>
  <si>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</si>
  <si>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</si>
  <si>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</si>
  <si>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</si>
  <si>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</si>
  <si>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</si>
  <si>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</si>
  <si>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</si>
  <si>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</si>
  <si>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</si>
  <si>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</si>
  <si>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</si>
  <si>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</si>
  <si>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</si>
  <si>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</si>
  <si>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</si>
  <si>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</si>
  <si>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</si>
  <si>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</si>
  <si>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</si>
  <si>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</si>
  <si>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</si>
  <si>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</si>
  <si>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</si>
  <si>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</si>
  <si>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</si>
  <si>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</si>
  <si>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</si>
  <si>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</si>
  <si>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</si>
  <si>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</si>
  <si>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</si>
  <si>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</si>
  <si>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</si>
  <si>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</si>
  <si>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</si>
  <si>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</si>
  <si>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</si>
  <si>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</si>
  <si>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</si>
  <si>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</si>
  <si>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</si>
  <si>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</si>
  <si>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</si>
  <si>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</si>
  <si>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</si>
  <si>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</si>
  <si>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</si>
  <si>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</si>
  <si>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</si>
  <si>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</si>
  <si>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</si>
  <si>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</si>
  <si>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</si>
  <si>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</si>
  <si>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</si>
  <si>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</si>
  <si>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</si>
  <si>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</si>
  <si>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</si>
  <si>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</si>
  <si>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</si>
  <si>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</si>
  <si>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</si>
  <si>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</si>
  <si>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</si>
  <si>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</si>
  <si>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</si>
  <si>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</si>
  <si>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</si>
  <si>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</si>
  <si>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</si>
  <si>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</si>
  <si>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</si>
  <si>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</si>
  <si>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</si>
  <si>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</si>
  <si>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</si>
  <si>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</si>
  <si>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</si>
  <si>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</si>
  <si>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</si>
  <si>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</si>
  <si>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</si>
  <si>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</si>
  <si>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</si>
  <si>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</si>
  <si>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</si>
  <si>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</si>
  <si>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</si>
  <si>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</si>
  <si>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</si>
  <si>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</si>
  <si>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</si>
  <si>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</si>
  <si>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</si>
  <si>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</si>
  <si>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</si>
  <si>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</si>
  <si>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</si>
  <si>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</si>
  <si>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</si>
  <si>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</si>
  <si>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</si>
  <si>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</si>
  <si>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</si>
  <si>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</si>
  <si>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</si>
  <si>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</si>
  <si>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</si>
  <si>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</si>
  <si>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</si>
  <si>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</si>
  <si>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</si>
  <si>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</si>
  <si>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</si>
  <si>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</si>
  <si>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</si>
  <si>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</si>
  <si>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</si>
  <si>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</si>
  <si>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</si>
  <si>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</si>
  <si>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</si>
  <si>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</si>
  <si>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</si>
  <si>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</si>
  <si>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</si>
  <si>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</si>
  <si>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</si>
  <si>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</si>
  <si>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</si>
  <si>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</si>
  <si>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</si>
  <si>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</si>
  <si>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</si>
  <si>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</si>
  <si>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</si>
  <si>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</si>
  <si>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</si>
  <si>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</si>
  <si>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</si>
  <si>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</si>
  <si>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</si>
  <si>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</si>
  <si>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</si>
  <si>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</si>
  <si>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</si>
  <si>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</si>
  <si>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</si>
  <si>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</si>
  <si>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</si>
  <si>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</si>
  <si>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</si>
  <si>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</si>
  <si>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</si>
  <si>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</si>
  <si>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</si>
  <si>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</si>
  <si>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</si>
  <si>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</si>
  <si>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</si>
  <si>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</si>
  <si>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</si>
  <si>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</si>
  <si>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</si>
  <si>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</si>
  <si>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</si>
  <si>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</si>
  <si>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</si>
  <si>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</si>
  <si>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</si>
  <si>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</si>
  <si>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</si>
  <si>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</si>
  <si>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</si>
  <si>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</si>
  <si>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</si>
  <si>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</si>
  <si>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</si>
  <si>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</si>
  <si>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</si>
  <si>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</si>
  <si>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</si>
  <si>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</si>
  <si>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</si>
  <si>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</si>
  <si>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</si>
  <si>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</si>
  <si>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</si>
  <si>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</si>
  <si>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</si>
  <si>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</si>
  <si>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</si>
  <si>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</si>
  <si>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</si>
  <si>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</si>
  <si>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</si>
  <si>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</si>
  <si>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</si>
  <si>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</si>
  <si>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</si>
  <si>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</si>
  <si>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</si>
  <si>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</si>
  <si>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</si>
  <si>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</si>
  <si>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</si>
  <si>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</si>
  <si>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</si>
  <si>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</si>
  <si>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</si>
  <si>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</si>
  <si>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</si>
  <si>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</si>
  <si>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</si>
  <si>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</si>
  <si>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</si>
  <si>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</si>
  <si>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</si>
  <si>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</si>
  <si>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</si>
  <si>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</si>
  <si>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</si>
  <si>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</si>
  <si>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</si>
  <si>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</si>
  <si>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</si>
  <si>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</si>
  <si>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</si>
  <si>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</si>
  <si>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</si>
  <si>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</si>
  <si>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</si>
  <si>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</si>
  <si>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</si>
  <si>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</si>
  <si>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</si>
  <si>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</si>
  <si>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</si>
  <si>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</si>
  <si>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</si>
  <si>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</si>
  <si>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</si>
  <si>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</si>
  <si>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</si>
  <si>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</si>
  <si>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</si>
  <si>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</si>
  <si>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</si>
  <si>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</si>
  <si>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</si>
  <si>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</si>
  <si>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</si>
  <si>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</si>
  <si>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</si>
  <si>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</si>
  <si>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</si>
  <si>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</si>
  <si>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</si>
  <si>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</si>
  <si>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</si>
  <si>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</si>
  <si>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</si>
  <si>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</si>
  <si>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</si>
  <si>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</si>
  <si>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</si>
  <si>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</si>
  <si>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</si>
  <si>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</si>
  <si>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</si>
  <si>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</si>
  <si>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</si>
  <si>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</si>
  <si>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</si>
  <si>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</si>
  <si>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</si>
  <si>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</si>
  <si>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</si>
  <si>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</si>
  <si>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</si>
  <si>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</si>
  <si>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</si>
  <si>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</si>
  <si>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</si>
  <si>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</si>
  <si>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</si>
  <si>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</si>
  <si>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</si>
  <si>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</si>
  <si>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</si>
  <si>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</si>
  <si>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</si>
  <si>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</si>
  <si>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</si>
  <si>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</si>
  <si>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</si>
  <si>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</si>
  <si>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</si>
  <si>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</si>
  <si>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</si>
  <si>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</si>
  <si>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</si>
  <si>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</si>
  <si>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</si>
  <si>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</si>
  <si>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</si>
  <si>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</si>
  <si>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</si>
  <si>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</si>
  <si>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</si>
  <si>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</si>
  <si>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</si>
  <si>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</si>
  <si>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</si>
  <si>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</si>
  <si>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</si>
  <si>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</si>
  <si>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</si>
  <si>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</si>
  <si>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</si>
  <si>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</si>
  <si>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</si>
  <si>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</si>
  <si>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</si>
  <si>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</si>
  <si>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</si>
  <si>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</si>
  <si>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</si>
  <si>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</si>
  <si>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</si>
  <si>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</si>
  <si>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</si>
  <si>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</si>
  <si>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</si>
  <si>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</si>
  <si>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</si>
  <si>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</si>
  <si>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</si>
  <si>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</si>
  <si>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</si>
  <si>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</si>
  <si>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</si>
  <si>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</si>
  <si>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</si>
  <si>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</si>
  <si>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</si>
  <si>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</si>
  <si>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</si>
  <si>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</si>
  <si>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</si>
  <si>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</si>
  <si>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</si>
  <si>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</si>
  <si>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</si>
  <si>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</si>
  <si>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</si>
  <si>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</si>
  <si>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</si>
  <si>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</si>
  <si>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</si>
  <si>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</si>
  <si>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</si>
  <si>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</si>
  <si>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</si>
  <si>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</si>
  <si>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</si>
  <si>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</si>
  <si>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</si>
  <si>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</si>
  <si>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</si>
  <si>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</si>
  <si>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</si>
  <si>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</si>
  <si>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</si>
  <si>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</si>
  <si>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</si>
  <si>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</si>
  <si>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</si>
  <si>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</si>
  <si>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</si>
  <si>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</si>
  <si>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</si>
  <si>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</si>
  <si>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</si>
  <si>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</si>
  <si>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</si>
  <si>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</si>
  <si>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</si>
  <si>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</si>
  <si>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</si>
  <si>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</si>
  <si>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</si>
  <si>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</si>
  <si>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</si>
  <si>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</si>
  <si>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</si>
  <si>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</si>
  <si>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</si>
  <si>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</si>
  <si>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</si>
  <si>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</si>
  <si>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</si>
  <si>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</si>
  <si>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</si>
  <si>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</si>
  <si>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</si>
  <si>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</si>
  <si>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</si>
  <si>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</si>
  <si>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</si>
  <si>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</si>
  <si>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</si>
  <si>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</si>
  <si>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</si>
  <si>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</si>
  <si>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</si>
  <si>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</si>
  <si>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</si>
  <si>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</si>
  <si>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</si>
  <si>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</si>
  <si>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</si>
  <si>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</si>
  <si>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</si>
  <si>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</si>
  <si>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</si>
  <si>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</si>
  <si>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</si>
  <si>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</si>
  <si>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</si>
  <si>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</si>
  <si>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</si>
  <si>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</si>
  <si>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</si>
  <si>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</si>
  <si>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</si>
  <si>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</si>
  <si>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</si>
  <si>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</si>
  <si>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</si>
  <si>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</si>
  <si>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</si>
  <si>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</si>
  <si>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</si>
  <si>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</si>
  <si>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</si>
  <si>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</si>
  <si>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</si>
  <si>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</si>
  <si>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</si>
  <si>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</si>
  <si>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</si>
  <si>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</si>
  <si>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</si>
  <si>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</si>
  <si>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</si>
  <si>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</si>
  <si>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</si>
  <si>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</si>
  <si>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</si>
  <si>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</si>
  <si>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</si>
  <si>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</si>
  <si>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</si>
  <si>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</si>
  <si>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</si>
  <si>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</si>
  <si>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</si>
  <si>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</si>
  <si>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</si>
  <si>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</si>
  <si>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</si>
  <si>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</si>
  <si>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</si>
  <si>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</si>
  <si>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</si>
  <si>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</si>
  <si>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</si>
  <si>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</si>
  <si>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</si>
  <si>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</si>
  <si>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</si>
  <si>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</si>
  <si>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</si>
  <si>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</si>
  <si>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</si>
  <si>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</si>
  <si>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</si>
  <si>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</si>
  <si>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</si>
  <si>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</si>
  <si>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</si>
  <si>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</si>
  <si>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</si>
  <si>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</si>
  <si>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</si>
  <si>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</si>
  <si>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</si>
  <si>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</si>
  <si>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</si>
  <si>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</si>
  <si>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</si>
  <si>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</si>
  <si>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</si>
  <si>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</si>
  <si>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</si>
  <si>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</si>
  <si>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</si>
  <si>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</si>
  <si>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</si>
  <si>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</si>
  <si>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</si>
  <si>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</si>
  <si>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</si>
  <si>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</si>
  <si>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</si>
  <si>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</si>
  <si>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</si>
  <si>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</si>
  <si>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</si>
  <si>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</si>
  <si>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</si>
  <si>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</si>
  <si>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</si>
  <si>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</si>
  <si>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</si>
  <si>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</si>
  <si>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</si>
  <si>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</si>
  <si>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</si>
  <si>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</si>
  <si>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</si>
  <si>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</si>
  <si>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</si>
  <si>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</si>
  <si>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</si>
  <si>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</si>
  <si>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</si>
  <si>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</si>
  <si>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</si>
  <si>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</si>
  <si>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</si>
  <si>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</si>
  <si>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</si>
  <si>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</si>
  <si>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</si>
  <si>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</si>
  <si>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</si>
  <si>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</si>
  <si>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</si>
  <si>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</si>
  <si>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</si>
  <si>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</si>
  <si>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</si>
  <si>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</si>
  <si>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</si>
  <si>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</si>
  <si>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</si>
  <si>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</si>
  <si>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</si>
  <si>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</si>
  <si>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</si>
  <si>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</si>
  <si>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</si>
  <si>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</si>
  <si>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</si>
  <si>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</si>
  <si>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</si>
  <si>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</si>
  <si>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</si>
  <si>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</si>
  <si>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</si>
  <si>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</si>
  <si>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</si>
  <si>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</si>
  <si>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</si>
  <si>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</si>
  <si>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</si>
  <si>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</si>
  <si>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</si>
  <si>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</si>
  <si>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</si>
  <si>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</si>
  <si>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</si>
  <si>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</si>
  <si>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</si>
  <si>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</si>
  <si>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</si>
  <si>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</si>
  <si>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</si>
  <si>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</si>
  <si>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</si>
  <si>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</si>
  <si>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</si>
  <si>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</si>
  <si>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</si>
  <si>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</si>
  <si>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</si>
  <si>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</si>
  <si>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</si>
  <si>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</si>
  <si>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</si>
  <si>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</si>
  <si>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</si>
  <si>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</si>
  <si>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</si>
  <si>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</si>
  <si>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</si>
  <si>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</si>
  <si>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</si>
  <si>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</si>
  <si>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</si>
  <si>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</si>
  <si>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</si>
  <si>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</si>
  <si>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</si>
  <si>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</si>
  <si>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</si>
  <si>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</si>
  <si>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</si>
  <si>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</si>
  <si>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</si>
  <si>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</si>
  <si>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</si>
  <si>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</si>
  <si>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</si>
  <si>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</si>
  <si>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</si>
  <si>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</si>
  <si>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</si>
  <si>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</si>
  <si>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</si>
  <si>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</si>
  <si>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</si>
  <si>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</si>
  <si>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</si>
  <si>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</si>
  <si>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</si>
  <si>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</si>
  <si>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</si>
  <si>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</si>
  <si>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</si>
  <si>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</si>
  <si>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</si>
  <si>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</si>
  <si>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</si>
  <si>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</si>
  <si>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</si>
  <si>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</si>
  <si>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</si>
  <si>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</si>
  <si>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</si>
  <si>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</si>
  <si>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</si>
  <si>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</si>
  <si>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</si>
  <si>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</si>
  <si>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</si>
  <si>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</si>
  <si>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</si>
  <si>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</si>
  <si>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</si>
  <si>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</si>
  <si>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</si>
  <si>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</si>
  <si>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</si>
  <si>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</si>
  <si>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</si>
  <si>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</si>
  <si>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</si>
  <si>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</si>
  <si>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</si>
  <si>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</si>
  <si>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</si>
  <si>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</si>
  <si>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</si>
  <si>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</si>
  <si>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</si>
  <si>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</si>
  <si>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</si>
  <si>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</si>
  <si>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</si>
  <si>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</si>
  <si>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</si>
  <si>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</si>
  <si>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</si>
  <si>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</si>
  <si>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</si>
  <si>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</si>
  <si>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</si>
  <si>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</si>
  <si>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</si>
  <si>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</si>
  <si>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</si>
  <si>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</si>
  <si>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</si>
  <si>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</si>
  <si>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</si>
  <si>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</si>
  <si>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</si>
  <si>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</si>
  <si>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</si>
  <si>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</si>
  <si>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</si>
  <si>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</si>
  <si>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</si>
  <si>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</si>
  <si>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</si>
  <si>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</si>
  <si>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</si>
  <si>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</si>
  <si>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</si>
  <si>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</si>
  <si>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</si>
  <si>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</si>
  <si>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</si>
  <si>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</si>
  <si>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</si>
  <si>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</si>
  <si>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</si>
  <si>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</si>
  <si>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</si>
  <si>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</si>
  <si>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</si>
  <si>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</si>
  <si>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</si>
  <si>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</si>
  <si>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</si>
  <si>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</si>
  <si>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</si>
  <si>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</si>
  <si>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</si>
  <si>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</si>
  <si>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</si>
  <si>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</si>
  <si>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</si>
  <si>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</si>
  <si>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</si>
  <si>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</si>
  <si>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</si>
  <si>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</si>
  <si>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</si>
  <si>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</si>
  <si>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</si>
  <si>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</si>
  <si>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</si>
  <si>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</si>
  <si>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</si>
  <si>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</si>
  <si>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</si>
  <si>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</si>
  <si>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</si>
  <si>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</si>
  <si>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</si>
  <si>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</si>
  <si>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</si>
  <si>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</si>
  <si>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</si>
  <si>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</si>
  <si>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</si>
  <si>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</si>
  <si>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</si>
  <si>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</si>
  <si>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</si>
  <si>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</si>
  <si>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</si>
  <si>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</si>
  <si>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</si>
  <si>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</si>
  <si>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</si>
  <si>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</si>
  <si>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</si>
  <si>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</si>
  <si>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</si>
  <si>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</si>
  <si>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</si>
  <si>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</si>
  <si>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</si>
  <si>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</si>
  <si>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</si>
  <si>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</si>
  <si>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</si>
  <si>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</si>
  <si>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</si>
  <si>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</si>
  <si>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</si>
  <si>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</si>
  <si>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</si>
  <si>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</si>
  <si>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</si>
  <si>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</si>
  <si>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</si>
  <si>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</si>
  <si>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</si>
  <si>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</si>
  <si>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</si>
  <si>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</si>
  <si>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</si>
  <si>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</si>
  <si>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</si>
  <si>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</si>
  <si>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</si>
  <si>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</si>
  <si>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</si>
  <si>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</si>
  <si>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</si>
  <si>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</si>
  <si>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</si>
  <si>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</si>
  <si>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</si>
  <si>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</si>
  <si>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</si>
  <si>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</si>
  <si>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</si>
  <si>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</si>
  <si>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</si>
  <si>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</si>
  <si>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</si>
  <si>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</si>
  <si>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</si>
  <si>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</si>
  <si>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</si>
  <si>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</si>
  <si>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</si>
  <si>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</si>
  <si>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</si>
  <si>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</si>
  <si>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</si>
  <si>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</si>
  <si>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</si>
  <si>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</si>
  <si>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</si>
  <si>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</si>
  <si>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</si>
  <si>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</si>
  <si>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</si>
  <si>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</si>
  <si>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</si>
  <si>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</si>
  <si>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</si>
  <si>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</si>
  <si>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</si>
  <si>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</si>
  <si>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</si>
  <si>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</si>
  <si>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</si>
  <si>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</si>
  <si>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</si>
  <si>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</si>
  <si>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</si>
  <si>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</si>
  <si>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</si>
  <si>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</si>
  <si>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</si>
  <si>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</si>
  <si>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</si>
  <si>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</si>
  <si>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</si>
  <si>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</si>
  <si>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</si>
  <si>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</si>
  <si>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</si>
  <si>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</si>
  <si>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</si>
  <si>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</si>
  <si>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</si>
  <si>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</si>
  <si>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</si>
  <si>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</si>
  <si>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</si>
  <si>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</si>
  <si>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</si>
  <si>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</si>
  <si>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</si>
  <si>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</si>
  <si>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</si>
  <si>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</si>
  <si>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</si>
  <si>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</si>
  <si>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</si>
  <si>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</si>
  <si>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</si>
  <si>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</si>
  <si>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</si>
  <si>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</si>
  <si>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</si>
  <si>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</si>
  <si>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</si>
  <si>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</si>
  <si>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</si>
  <si>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</si>
  <si>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</si>
  <si>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</si>
  <si>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</si>
  <si>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</si>
  <si>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</si>
  <si>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</si>
  <si>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</si>
  <si>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</si>
  <si>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</si>
  <si>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</si>
  <si>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</si>
  <si>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</si>
  <si>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</si>
  <si>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</si>
  <si>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</si>
  <si>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</si>
  <si>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</si>
  <si>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</si>
  <si>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</si>
  <si>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</si>
  <si>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</si>
  <si>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</si>
  <si>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</si>
  <si>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</si>
  <si>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</si>
  <si>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</si>
  <si>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</si>
  <si>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</si>
  <si>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</si>
  <si>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</si>
  <si>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</si>
  <si>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</si>
  <si>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</si>
  <si>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</si>
  <si>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</si>
  <si>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</si>
  <si>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</si>
  <si>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</si>
  <si>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</si>
  <si>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</si>
  <si>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</si>
  <si>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</si>
  <si>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</si>
  <si>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</si>
  <si>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</si>
  <si>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</si>
  <si>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</si>
  <si>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</si>
  <si>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</si>
  <si>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</si>
  <si>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</si>
  <si>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</si>
  <si>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</si>
  <si>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</si>
  <si>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</si>
  <si>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</si>
  <si>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</si>
  <si>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</si>
  <si>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</si>
  <si>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</si>
  <si>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</si>
  <si>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</si>
  <si>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</si>
  <si>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</si>
  <si>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</si>
  <si>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</si>
  <si>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</si>
  <si>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</si>
  <si>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</si>
  <si>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</si>
  <si>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</si>
  <si>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</si>
  <si>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</si>
  <si>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</si>
  <si>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</si>
  <si>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</si>
  <si>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</si>
  <si>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</si>
  <si>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</si>
  <si>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</si>
  <si>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</si>
  <si>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</si>
  <si>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</si>
  <si>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</si>
  <si>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</si>
  <si>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</si>
  <si>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</si>
  <si>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</si>
  <si>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</si>
  <si>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</si>
  <si>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</si>
  <si>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</si>
  <si>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</si>
  <si>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</si>
  <si>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</si>
  <si>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</si>
  <si>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</si>
  <si>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</si>
  <si>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</si>
  <si>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</si>
  <si>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</si>
  <si>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</si>
  <si>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</si>
  <si>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</si>
  <si>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</si>
  <si>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</si>
  <si>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</si>
  <si>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</si>
  <si>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</si>
  <si>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</si>
  <si>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</si>
  <si>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</si>
  <si>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</si>
  <si>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</si>
  <si>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</si>
  <si>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</si>
  <si>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</si>
  <si>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</si>
  <si>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</si>
  <si>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</si>
  <si>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</si>
  <si>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</si>
  <si>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</si>
  <si>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</si>
  <si>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</si>
  <si>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</si>
  <si>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</si>
  <si>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</si>
  <si>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</si>
  <si>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</si>
  <si>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</si>
  <si>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</si>
  <si>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</si>
  <si>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</si>
  <si>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</si>
  <si>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</si>
  <si>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</si>
  <si>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</si>
  <si>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</si>
  <si>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</si>
  <si>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</si>
  <si>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</si>
  <si>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</si>
  <si>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</si>
  <si>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</si>
  <si>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</si>
  <si>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</si>
  <si>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</si>
  <si>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</si>
  <si>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</si>
  <si>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</si>
  <si>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</si>
  <si>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</si>
  <si>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</si>
  <si>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</si>
  <si>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</si>
  <si>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</si>
  <si>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</si>
  <si>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</si>
  <si>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</si>
  <si>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</si>
  <si>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</si>
  <si>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</si>
  <si>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</si>
  <si>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</si>
  <si>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</si>
  <si>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</si>
  <si>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</si>
  <si>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</si>
  <si>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</si>
  <si>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</si>
  <si>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</si>
  <si>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</si>
  <si>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</si>
  <si>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</si>
  <si>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</si>
  <si>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</si>
  <si>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</si>
  <si>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</si>
  <si>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</si>
  <si>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</si>
  <si>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</si>
  <si>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</si>
  <si>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</si>
  <si>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</si>
  <si>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</si>
  <si>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</si>
  <si>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</si>
  <si>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</si>
  <si>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</si>
  <si>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</si>
  <si>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</si>
  <si>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</si>
  <si>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</si>
  <si>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</si>
  <si>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</si>
  <si>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</si>
  <si>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</si>
  <si>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</si>
  <si>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</si>
  <si>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</si>
  <si>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</si>
  <si>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</si>
  <si>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</si>
  <si>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</si>
  <si>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</si>
  <si>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</si>
  <si>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</si>
  <si>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</si>
  <si>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</si>
  <si>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</si>
  <si>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</si>
  <si>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</si>
  <si>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</si>
  <si>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</si>
  <si>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</si>
  <si>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</si>
  <si>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</si>
  <si>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</si>
  <si>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</si>
  <si>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</si>
  <si>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</si>
  <si>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</si>
  <si>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</si>
  <si>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</si>
  <si>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</si>
  <si>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</si>
  <si>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</si>
  <si>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</si>
  <si>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</si>
  <si>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</si>
  <si>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</si>
  <si>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</si>
  <si>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</si>
  <si>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</si>
  <si>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</si>
  <si>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</si>
  <si>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</si>
  <si>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</si>
  <si>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</si>
  <si>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</si>
  <si>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</si>
  <si>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</si>
  <si>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</si>
  <si>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</si>
  <si>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</si>
  <si>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</si>
  <si>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</si>
  <si>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</si>
  <si>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</si>
  <si>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</si>
  <si>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</si>
  <si>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</si>
  <si>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</si>
  <si>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</si>
  <si>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</si>
  <si>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</si>
  <si>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</si>
  <si>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</si>
  <si>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</si>
  <si>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</si>
  <si>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</si>
  <si>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</si>
  <si>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</si>
  <si>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</si>
  <si>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</si>
  <si>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</si>
  <si>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</si>
  <si>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</si>
  <si>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</si>
  <si>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</si>
  <si>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</si>
  <si>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</si>
  <si>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</si>
  <si>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</si>
  <si>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</si>
  <si>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</si>
  <si>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</si>
  <si>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</si>
  <si>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</si>
  <si>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</si>
  <si>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</si>
  <si>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</si>
  <si>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</si>
  <si>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</si>
  <si>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</si>
  <si>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</si>
  <si>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</si>
  <si>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</si>
  <si>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</si>
  <si>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</si>
  <si>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</si>
  <si>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</si>
  <si>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</si>
  <si>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</si>
  <si>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</si>
  <si>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</si>
  <si>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</si>
  <si>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</si>
  <si>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</si>
  <si>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</si>
  <si>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</si>
  <si>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</si>
  <si>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</si>
  <si>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</si>
  <si>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</si>
  <si>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</si>
  <si>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</si>
  <si>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</si>
  <si>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</si>
  <si>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</si>
  <si>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</si>
  <si>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</si>
  <si>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</si>
  <si>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</si>
  <si>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</si>
  <si>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</si>
  <si>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</si>
  <si>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</si>
  <si>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</si>
  <si>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</si>
  <si>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</si>
  <si>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</si>
  <si>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</si>
  <si>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</si>
  <si>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</si>
  <si>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</si>
  <si>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</si>
  <si>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</si>
  <si>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</si>
  <si>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</si>
  <si>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</si>
  <si>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</si>
  <si>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</si>
  <si>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</si>
  <si>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</si>
  <si>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</si>
  <si>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</si>
  <si>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</si>
  <si>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</si>
  <si>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</si>
  <si>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</si>
  <si>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</si>
  <si>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</si>
  <si>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</si>
  <si>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</si>
  <si>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</si>
  <si>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</si>
  <si>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</si>
  <si>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</si>
  <si>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</si>
  <si>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</si>
  <si>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</si>
  <si>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</si>
  <si>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</si>
  <si>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</si>
  <si>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</si>
  <si>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</si>
  <si>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</si>
  <si>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</si>
  <si>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</si>
  <si>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</si>
  <si>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</si>
  <si>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</si>
  <si>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</si>
  <si>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</si>
  <si>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</si>
  <si>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</si>
  <si>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</si>
  <si>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</si>
  <si>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</si>
  <si>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</si>
  <si>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</si>
  <si>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</si>
  <si>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</si>
  <si>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</si>
  <si>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</si>
  <si>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</si>
  <si>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</si>
  <si>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</si>
  <si>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</si>
  <si>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</si>
  <si>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</si>
  <si>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</si>
  <si>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</si>
  <si>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</si>
  <si>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</si>
  <si>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</si>
  <si>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</si>
  <si>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</si>
  <si>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</si>
  <si>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</si>
  <si>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</si>
  <si>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</si>
  <si>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</si>
  <si>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</si>
  <si>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</si>
  <si>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</si>
  <si>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</si>
  <si>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</si>
  <si>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</si>
  <si>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</si>
  <si>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</si>
  <si>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</si>
  <si>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</si>
  <si>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</si>
  <si>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</si>
  <si>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</si>
  <si>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</si>
  <si>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</si>
  <si>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</si>
  <si>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</si>
  <si>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</si>
  <si>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</si>
  <si>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</si>
  <si>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</si>
  <si>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</si>
  <si>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</si>
  <si>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</si>
  <si>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</si>
  <si>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</si>
  <si>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</si>
  <si>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</si>
  <si>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</si>
  <si>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</si>
  <si>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</si>
  <si>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</si>
  <si>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</si>
  <si>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</si>
  <si>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</si>
  <si>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</si>
  <si>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</si>
  <si>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</si>
  <si>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</si>
  <si>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</si>
  <si>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</si>
  <si>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</si>
  <si>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</si>
  <si>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</si>
  <si>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</si>
  <si>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</si>
  <si>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</si>
  <si>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</si>
  <si>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</si>
  <si>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</si>
  <si>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</si>
  <si>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</si>
  <si>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</si>
  <si>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</si>
  <si>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</si>
  <si>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</si>
  <si>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</si>
  <si>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</si>
  <si>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</si>
  <si>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</si>
  <si>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</si>
  <si>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</si>
  <si>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</si>
  <si>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</si>
  <si>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</si>
  <si>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</si>
  <si>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</si>
  <si>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</si>
  <si>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</si>
  <si>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</si>
  <si>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</si>
  <si>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</si>
  <si>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</si>
  <si>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</si>
  <si>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</si>
  <si>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</si>
  <si>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</si>
  <si>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</si>
  <si>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</si>
  <si>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</si>
  <si>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</si>
  <si>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</si>
  <si>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</si>
  <si>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</si>
  <si>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</si>
  <si>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</si>
  <si>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</si>
  <si>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</si>
  <si>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</si>
  <si>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</si>
  <si>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</si>
  <si>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</si>
  <si>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</si>
  <si>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</si>
  <si>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</si>
  <si>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</si>
  <si>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</si>
  <si>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</si>
  <si>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</si>
  <si>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</si>
  <si>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</si>
  <si>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</si>
  <si>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</si>
  <si>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</si>
  <si>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</si>
  <si>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</si>
  <si>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</si>
  <si>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</si>
  <si>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</si>
  <si>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</si>
  <si>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</si>
  <si>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</si>
  <si>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</si>
  <si>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</si>
  <si>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</si>
  <si>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</si>
  <si>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</si>
  <si>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</si>
  <si>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</si>
  <si>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</si>
  <si>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</si>
  <si>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</si>
  <si>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</si>
  <si>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</si>
  <si>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</si>
  <si>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</si>
  <si>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</si>
  <si>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</si>
  <si>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</si>
  <si>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</si>
  <si>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</si>
  <si>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</si>
  <si>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</si>
  <si>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</si>
  <si>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</si>
  <si>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</si>
  <si>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</si>
  <si>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</si>
  <si>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</si>
  <si>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</si>
  <si>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</si>
  <si>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</si>
  <si>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</si>
  <si>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</si>
  <si>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</si>
  <si>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</si>
  <si>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</si>
  <si>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</si>
  <si>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</si>
  <si>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</si>
  <si>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</si>
  <si>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</si>
  <si>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</si>
  <si>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</si>
  <si>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</si>
  <si>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</si>
  <si>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</si>
  <si>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</si>
  <si>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</si>
  <si>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</si>
  <si>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</si>
  <si>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</si>
  <si>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</si>
  <si>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</si>
  <si>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</si>
  <si>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</si>
  <si>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</si>
  <si>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</si>
  <si>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</si>
  <si>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</si>
  <si>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</si>
  <si>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</si>
  <si>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</si>
  <si>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</si>
  <si>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</si>
  <si>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</si>
  <si>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</si>
  <si>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</si>
  <si>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</si>
  <si>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</si>
  <si>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</si>
  <si>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</si>
  <si>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</si>
  <si>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</si>
  <si>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</si>
  <si>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</si>
  <si>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</si>
  <si>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</si>
  <si>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</si>
  <si>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</si>
  <si>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</si>
  <si>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</si>
  <si>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</si>
  <si>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</si>
  <si>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</si>
  <si>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</si>
  <si>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</si>
  <si>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</si>
  <si>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</si>
  <si>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</si>
  <si>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</si>
  <si>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</si>
  <si>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</si>
  <si>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</si>
  <si>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</si>
  <si>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</si>
  <si>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</si>
  <si>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</si>
  <si>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</si>
  <si>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</si>
  <si>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</si>
  <si>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</si>
  <si>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</si>
  <si>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</si>
  <si>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</si>
  <si>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</si>
  <si>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</si>
  <si>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</si>
  <si>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</si>
  <si>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</si>
  <si>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</si>
  <si>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</si>
  <si>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</si>
  <si>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</si>
  <si>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</si>
  <si>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</si>
  <si>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</si>
  <si>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</si>
  <si>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</si>
  <si>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</si>
  <si>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</si>
  <si>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</si>
  <si>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</si>
  <si>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</si>
  <si>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</si>
  <si>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</si>
  <si>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</si>
  <si>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</si>
  <si>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</si>
  <si>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</si>
  <si>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</si>
  <si>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</si>
  <si>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</si>
  <si>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</si>
  <si>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</si>
  <si>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</si>
  <si>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</si>
  <si>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</si>
  <si>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</si>
  <si>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</si>
  <si>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</si>
  <si>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</si>
  <si>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</si>
  <si>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</si>
  <si>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</si>
  <si>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</si>
  <si>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</si>
  <si>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</si>
  <si>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</si>
  <si>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</si>
  <si>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</si>
  <si>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</si>
  <si>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</si>
  <si>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</si>
  <si>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</si>
  <si>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</si>
  <si>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</si>
  <si>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</si>
  <si>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</si>
  <si>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</si>
  <si>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</si>
  <si>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</si>
  <si>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</si>
  <si>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</si>
  <si>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</si>
  <si>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</si>
  <si>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</si>
  <si>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</si>
  <si>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</si>
  <si>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</si>
  <si>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</si>
  <si>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</si>
  <si>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</si>
  <si>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</si>
  <si>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</si>
  <si>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</si>
  <si>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</si>
  <si>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</si>
  <si>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</si>
  <si>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</si>
  <si>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</si>
  <si>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</si>
  <si>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</si>
  <si>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</si>
  <si>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</si>
  <si>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</si>
  <si>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</si>
  <si>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</si>
  <si>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</si>
  <si>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</si>
  <si>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</si>
  <si>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</si>
  <si>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</si>
  <si>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</si>
  <si>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</si>
  <si>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</si>
  <si>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</si>
  <si>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</si>
  <si>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</si>
  <si>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</si>
  <si>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</si>
  <si>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</si>
  <si>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</si>
  <si>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</si>
  <si>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</si>
  <si>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</si>
  <si>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</si>
  <si>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</si>
  <si>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</si>
  <si>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</si>
  <si>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</si>
  <si>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</si>
  <si>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</si>
  <si>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</si>
  <si>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</si>
  <si>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</si>
  <si>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</si>
  <si>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</si>
  <si>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</si>
  <si>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</si>
  <si>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</si>
  <si>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</si>
  <si>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</si>
  <si>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</si>
  <si>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</si>
  <si>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</si>
  <si>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</si>
  <si>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</si>
  <si>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</si>
  <si>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</si>
  <si>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</si>
  <si>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</si>
  <si>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</si>
  <si>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</si>
  <si>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</si>
  <si>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</si>
  <si>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</si>
  <si>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</si>
  <si>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</si>
  <si>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</si>
  <si>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</si>
  <si>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</si>
  <si>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</si>
  <si>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</si>
  <si>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</si>
  <si>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</si>
  <si>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</si>
  <si>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</si>
  <si>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</si>
  <si>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</si>
  <si>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</si>
  <si>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</si>
  <si>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</si>
  <si>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</si>
  <si>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</si>
  <si>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</si>
  <si>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</si>
  <si>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</si>
  <si>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</si>
  <si>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</si>
  <si>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</si>
  <si>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</si>
  <si>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</si>
  <si>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</si>
  <si>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</si>
  <si>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</si>
  <si>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</si>
  <si>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</si>
  <si>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</si>
  <si>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</si>
  <si>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</si>
  <si>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</si>
  <si>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</si>
  <si>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</si>
  <si>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</si>
  <si>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</si>
  <si>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</si>
  <si>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</si>
  <si>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</si>
  <si>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</si>
  <si>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</si>
  <si>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</si>
  <si>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</si>
  <si>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</si>
  <si>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</si>
  <si>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</si>
  <si>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</si>
  <si>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</si>
  <si>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</si>
  <si>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</si>
  <si>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</si>
  <si>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</si>
  <si>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</si>
  <si>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</si>
  <si>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</si>
  <si>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</si>
  <si>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</si>
  <si>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</si>
  <si>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</si>
  <si>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</si>
  <si>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</si>
  <si>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</si>
  <si>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</si>
  <si>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</si>
  <si>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</si>
  <si>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</si>
  <si>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</si>
  <si>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</si>
  <si>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</si>
  <si>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</si>
  <si>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</si>
  <si>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</si>
  <si>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</si>
  <si>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</si>
  <si>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</si>
  <si>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</si>
  <si>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</si>
  <si>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</si>
  <si>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</si>
  <si>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</si>
  <si>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</si>
  <si>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</si>
  <si>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</si>
  <si>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</si>
  <si>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</si>
  <si>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</si>
  <si>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</si>
  <si>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</si>
  <si>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</si>
  <si>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</si>
  <si>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</si>
  <si>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</si>
  <si>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</si>
  <si>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</si>
  <si>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</si>
  <si>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</si>
  <si>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</si>
  <si>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</si>
  <si>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</si>
  <si>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</si>
  <si>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</si>
  <si>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</si>
  <si>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</si>
  <si>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</si>
  <si>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</si>
  <si>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</si>
  <si>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</si>
  <si>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</si>
  <si>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</si>
  <si>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</si>
  <si>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</si>
  <si>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</si>
  <si>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</si>
  <si>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</si>
  <si>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</si>
  <si>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</si>
  <si>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</si>
  <si>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</si>
  <si>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</si>
  <si>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</si>
  <si>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</si>
  <si>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</si>
  <si>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</si>
  <si>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</si>
  <si>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</si>
  <si>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</si>
  <si>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</si>
  <si>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</si>
  <si>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</si>
  <si>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</si>
  <si>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</si>
  <si>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</si>
  <si>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</si>
  <si>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</si>
  <si>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</si>
  <si>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</si>
  <si>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</si>
  <si>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</si>
  <si>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</si>
  <si>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</si>
  <si>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</si>
  <si>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</si>
  <si>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</si>
  <si>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</si>
  <si>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</si>
  <si>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</si>
  <si>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</si>
  <si>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</si>
  <si>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</si>
  <si>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</si>
  <si>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</si>
  <si>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</si>
  <si>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</si>
  <si>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</si>
  <si>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</si>
  <si>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</si>
  <si>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</si>
  <si>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</si>
  <si>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</si>
  <si>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</si>
  <si>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</si>
  <si>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</si>
  <si>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</si>
  <si>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</si>
  <si>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</si>
  <si>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</si>
  <si>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</si>
  <si>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</si>
  <si>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</si>
  <si>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</si>
  <si>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</si>
  <si>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</si>
  <si>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</si>
  <si>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</si>
  <si>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</si>
  <si>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</si>
  <si>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</si>
  <si>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</si>
  <si>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</si>
  <si>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</si>
  <si>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</si>
  <si>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</si>
  <si>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</si>
  <si>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</si>
  <si>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</si>
  <si>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</si>
  <si>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</si>
  <si>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</si>
  <si>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</si>
  <si>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</si>
  <si>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</si>
  <si>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</si>
  <si>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</si>
  <si>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</si>
  <si>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</si>
  <si>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</si>
  <si>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</si>
  <si>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</si>
  <si>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</si>
  <si>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</si>
  <si>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</si>
  <si>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</si>
  <si>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</si>
  <si>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</si>
  <si>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</si>
  <si>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</si>
  <si>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</si>
  <si>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</si>
  <si>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</si>
  <si>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</si>
  <si>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</si>
  <si>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</si>
  <si>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</si>
  <si>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</si>
  <si>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</si>
  <si>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</si>
  <si>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</si>
  <si>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</si>
  <si>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</si>
  <si>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</si>
  <si>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</si>
  <si>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</si>
  <si>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</si>
  <si>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</si>
  <si>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</si>
  <si>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</si>
  <si>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</si>
  <si>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</si>
  <si>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</si>
  <si>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</si>
  <si>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</si>
  <si>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</si>
  <si>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</si>
  <si>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</si>
  <si>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</si>
  <si>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</si>
  <si>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</si>
  <si>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</si>
  <si>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</si>
  <si>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</si>
  <si>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</si>
  <si>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</si>
  <si>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</si>
  <si>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</si>
  <si>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</si>
  <si>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</si>
  <si>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</si>
  <si>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</si>
  <si>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</si>
  <si>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</si>
  <si>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</si>
  <si>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</si>
  <si>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</si>
  <si>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</si>
  <si>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</si>
  <si>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</si>
  <si>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</si>
  <si>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</si>
  <si>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</si>
  <si>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</si>
  <si>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</si>
  <si>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</si>
  <si>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</si>
  <si>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</si>
  <si>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</si>
  <si>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</si>
  <si>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</si>
  <si>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</si>
  <si>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</si>
  <si>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</si>
  <si>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</si>
  <si>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</si>
  <si>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</si>
  <si>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</si>
  <si>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</si>
  <si>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</si>
  <si>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</si>
  <si>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</si>
  <si>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</si>
  <si>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</si>
  <si>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</si>
  <si>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</si>
  <si>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</si>
  <si>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</si>
  <si>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</si>
  <si>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</si>
  <si>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</si>
  <si>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</si>
  <si>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</si>
  <si>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</si>
  <si>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</si>
  <si>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</si>
  <si>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</si>
  <si>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</si>
  <si>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</si>
  <si>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</si>
  <si>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</si>
  <si>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</si>
  <si>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</si>
  <si>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</si>
  <si>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</si>
  <si>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</si>
  <si>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</si>
  <si>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</si>
  <si>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</si>
  <si>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</si>
  <si>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</si>
  <si>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</si>
  <si>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</si>
  <si>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</si>
  <si>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</si>
  <si>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</si>
  <si>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</si>
  <si>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</si>
  <si>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</si>
  <si>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</si>
  <si>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</si>
  <si>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</si>
  <si>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</si>
  <si>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</si>
  <si>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</si>
  <si>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</si>
  <si>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</si>
  <si>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</si>
  <si>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</si>
  <si>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</si>
  <si>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</si>
  <si>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</si>
  <si>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</si>
  <si>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</si>
  <si>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</si>
  <si>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</si>
  <si>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</si>
  <si>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</si>
  <si>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</si>
  <si>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</si>
  <si>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</si>
  <si>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</si>
  <si>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</si>
  <si>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</si>
  <si>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</si>
  <si>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</si>
  <si>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</si>
  <si>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</si>
  <si>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</si>
  <si>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</si>
  <si>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</si>
  <si>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</si>
  <si>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</si>
  <si>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</si>
  <si>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</si>
  <si>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</si>
  <si>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</si>
  <si>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</si>
  <si>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</si>
  <si>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</si>
  <si>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</si>
  <si>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</si>
  <si>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</si>
  <si>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</si>
  <si>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</si>
  <si>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</si>
  <si>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</si>
  <si>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</si>
  <si>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</si>
  <si>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</si>
  <si>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</si>
  <si>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</si>
  <si>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</si>
  <si>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</si>
  <si>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</si>
  <si>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</si>
  <si>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</si>
  <si>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</si>
  <si>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</si>
  <si>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</si>
  <si>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</si>
  <si>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</si>
  <si>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</si>
  <si>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</si>
  <si>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</si>
  <si>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</si>
  <si>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</si>
  <si>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</si>
  <si>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</si>
  <si>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</si>
  <si>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</si>
  <si>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</si>
  <si>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</si>
  <si>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</si>
  <si>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</si>
  <si>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</si>
  <si>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</si>
  <si>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</si>
  <si>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</si>
  <si>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</si>
  <si>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</si>
  <si>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</si>
  <si>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</si>
  <si>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</si>
  <si>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</si>
  <si>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</si>
  <si>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</si>
  <si>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</si>
  <si>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</si>
  <si>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</si>
  <si>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</si>
  <si>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</si>
  <si>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</si>
  <si>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</si>
  <si>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</si>
  <si>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</si>
  <si>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</si>
  <si>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</si>
  <si>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</si>
  <si>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</si>
  <si>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</si>
  <si>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</si>
  <si>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</si>
  <si>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</si>
  <si>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</si>
  <si>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</si>
  <si>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</si>
  <si>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</si>
  <si>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</si>
  <si>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</si>
  <si>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</si>
  <si>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</si>
  <si>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</si>
  <si>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</si>
  <si>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</si>
  <si>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</si>
  <si>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</si>
  <si>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</si>
  <si>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</si>
  <si>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</si>
  <si>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</si>
  <si>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</si>
  <si>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</si>
  <si>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</si>
  <si>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</si>
  <si>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</si>
  <si>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</si>
  <si>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</si>
  <si>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</si>
  <si>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</si>
  <si>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</si>
  <si>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</si>
  <si>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</si>
  <si>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</si>
  <si>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</si>
  <si>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</si>
  <si>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</si>
  <si>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</si>
  <si>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</si>
  <si>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</si>
  <si>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</si>
  <si>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</si>
  <si>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</si>
  <si>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</si>
  <si>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</si>
  <si>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</si>
  <si>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</si>
  <si>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</si>
  <si>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</si>
  <si>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</si>
  <si>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</si>
  <si>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</si>
  <si>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</si>
  <si>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</si>
  <si>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</si>
  <si>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</si>
  <si>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</si>
  <si>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</si>
  <si>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</si>
  <si>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</si>
  <si>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</si>
  <si>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</si>
  <si>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</si>
  <si>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</si>
  <si>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</si>
  <si>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</si>
  <si>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</si>
  <si>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</si>
  <si>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</si>
  <si>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</si>
  <si>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</si>
  <si>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</si>
  <si>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</si>
  <si>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</si>
  <si>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</si>
  <si>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</si>
  <si>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</si>
  <si>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</si>
  <si>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</si>
  <si>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</si>
  <si>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</si>
  <si>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</si>
  <si>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</si>
  <si>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</si>
  <si>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</si>
  <si>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</si>
  <si>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</si>
  <si>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</si>
  <si>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</si>
  <si>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</si>
  <si>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</si>
  <si>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</si>
  <si>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</si>
  <si>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</si>
  <si>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</si>
  <si>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</si>
  <si>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</si>
  <si>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</si>
  <si>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</si>
  <si>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</si>
  <si>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</si>
  <si>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</si>
  <si>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</si>
  <si>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</si>
  <si>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</si>
  <si>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</si>
  <si>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</si>
  <si>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</si>
  <si>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</si>
  <si>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</si>
  <si>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</si>
  <si>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</si>
  <si>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</si>
  <si>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</si>
  <si>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</si>
  <si>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</si>
  <si>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</si>
  <si>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</si>
  <si>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</si>
  <si>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</si>
  <si>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</si>
  <si>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</si>
  <si>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</si>
  <si>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</si>
  <si>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</si>
  <si>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</si>
  <si>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</si>
  <si>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</si>
  <si>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</si>
  <si>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</si>
  <si>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</si>
  <si>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</si>
  <si>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</si>
  <si>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</si>
  <si>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</si>
  <si>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</si>
  <si>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</si>
  <si>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</si>
  <si>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</si>
  <si>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</si>
  <si>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</si>
  <si>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</si>
  <si>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</si>
  <si>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</si>
  <si>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</si>
  <si>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</si>
  <si>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</si>
  <si>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</si>
  <si>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</si>
  <si>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</si>
  <si>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</si>
  <si>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</si>
  <si>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</si>
  <si>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</si>
  <si>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</si>
  <si>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</si>
  <si>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</si>
  <si>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</si>
  <si>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</si>
  <si>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</si>
  <si>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</si>
  <si>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</si>
  <si>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</si>
  <si>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</si>
  <si>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</si>
  <si>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</si>
  <si>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</si>
  <si>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</si>
  <si>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</si>
  <si>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</si>
  <si>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</si>
  <si>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</si>
  <si>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</si>
  <si>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</si>
  <si>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</si>
  <si>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</si>
  <si>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</si>
  <si>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</si>
  <si>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</si>
  <si>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</si>
  <si>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</si>
  <si>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</si>
  <si>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</si>
  <si>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</si>
  <si>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</si>
  <si>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</si>
  <si>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</si>
  <si>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</si>
  <si>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</si>
  <si>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</si>
  <si>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</si>
  <si>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</si>
  <si>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</si>
  <si>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</si>
  <si>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</si>
  <si>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</si>
  <si>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</si>
  <si>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</si>
  <si>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</si>
  <si>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</si>
  <si>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</si>
  <si>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</si>
  <si>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</si>
  <si>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</si>
  <si>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</si>
  <si>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</si>
  <si>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</si>
  <si>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</si>
  <si>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</si>
  <si>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</si>
  <si>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</si>
  <si>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</si>
  <si>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</si>
  <si>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</si>
  <si>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</si>
  <si>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</si>
  <si>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</si>
  <si>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</si>
  <si>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</si>
  <si>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</si>
  <si>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</si>
  <si>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</si>
  <si>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</si>
  <si>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</si>
  <si>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</si>
  <si>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</si>
  <si>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</si>
  <si>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</si>
  <si>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</si>
  <si>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</si>
  <si>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</si>
  <si>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</si>
  <si>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</si>
  <si>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</si>
  <si>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</si>
  <si>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</si>
  <si>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</si>
  <si>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</si>
  <si>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</si>
  <si>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</si>
  <si>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</si>
  <si>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</si>
  <si>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</si>
  <si>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</si>
  <si>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</si>
  <si>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</si>
  <si>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</si>
  <si>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</si>
  <si>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</si>
  <si>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</si>
  <si>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</si>
  <si>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</si>
  <si>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</si>
  <si>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</si>
  <si>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</si>
  <si>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</si>
  <si>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</si>
  <si>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</si>
  <si>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</si>
  <si>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</si>
  <si>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</si>
  <si>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</si>
  <si>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</si>
  <si>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</si>
  <si>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</si>
  <si>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</si>
  <si>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</si>
  <si>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</si>
  <si>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</si>
  <si>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</si>
  <si>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</si>
  <si>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</si>
  <si>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</si>
  <si>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</si>
  <si>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</si>
  <si>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</si>
  <si>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</si>
  <si>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</si>
  <si>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</si>
  <si>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</si>
  <si>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</si>
  <si>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</si>
  <si>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</si>
  <si>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</si>
  <si>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</si>
  <si>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</si>
  <si>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</si>
  <si>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</si>
  <si>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</si>
  <si>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</si>
  <si>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</si>
  <si>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</si>
  <si>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</si>
  <si>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</si>
  <si>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</si>
  <si>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</si>
  <si>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</si>
  <si>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</si>
  <si>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</si>
  <si>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</si>
  <si>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</si>
  <si>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</si>
  <si>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</si>
  <si>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</si>
  <si>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</si>
  <si>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</si>
  <si>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</si>
  <si>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</si>
  <si>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</si>
  <si>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</si>
  <si>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</si>
  <si>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</si>
  <si>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</si>
  <si>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</si>
  <si>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</si>
  <si>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</si>
  <si>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</si>
  <si>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</si>
  <si>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</si>
  <si>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</si>
  <si>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</si>
  <si>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</si>
  <si>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</si>
  <si>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</si>
  <si>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</si>
  <si>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</si>
  <si>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</si>
  <si>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</si>
  <si>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</si>
  <si>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</si>
  <si>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</si>
  <si>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</si>
  <si>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</si>
  <si>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</si>
  <si>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</si>
  <si>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</si>
  <si>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</si>
  <si>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</si>
  <si>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</si>
  <si>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</si>
  <si>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</si>
  <si>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</si>
  <si>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</si>
  <si>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</si>
  <si>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</si>
  <si>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</si>
  <si>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</si>
  <si>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</si>
  <si>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</si>
  <si>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</si>
  <si>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</si>
  <si>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</si>
  <si>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</si>
  <si>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</si>
  <si>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</si>
  <si>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</si>
  <si>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</si>
  <si>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</si>
  <si>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</si>
  <si>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</si>
  <si>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</si>
  <si>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</si>
  <si>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</si>
  <si>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</si>
  <si>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</si>
  <si>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</si>
  <si>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</si>
  <si>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</si>
  <si>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</si>
  <si>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</si>
  <si>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</si>
  <si>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</si>
  <si>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</si>
  <si>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</si>
  <si>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</si>
  <si>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</si>
  <si>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</si>
  <si>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</si>
  <si>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</si>
  <si>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</si>
  <si>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</si>
  <si>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</si>
  <si>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</si>
  <si>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</si>
  <si>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</si>
  <si>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</si>
  <si>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</si>
  <si>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</si>
  <si>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</si>
  <si>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</si>
  <si>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</si>
  <si>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</si>
  <si>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</si>
  <si>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</si>
  <si>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</si>
  <si>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</si>
  <si>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</si>
  <si>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</si>
  <si>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</si>
  <si>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</si>
  <si>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</si>
  <si>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</si>
  <si>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</si>
  <si>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</si>
  <si>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</si>
  <si>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</si>
  <si>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</si>
  <si>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</si>
  <si>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</si>
  <si>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</si>
  <si>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</si>
  <si>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</si>
  <si>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</si>
  <si>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</si>
  <si>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</si>
  <si>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</si>
  <si>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</si>
  <si>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</si>
  <si>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</si>
  <si>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</si>
  <si>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</si>
  <si>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</si>
  <si>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</si>
  <si>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</si>
  <si>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</si>
  <si>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</si>
  <si>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</si>
  <si>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</si>
  <si>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</si>
  <si>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</si>
  <si>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</si>
  <si>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</si>
  <si>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</si>
  <si>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</si>
  <si>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</si>
  <si>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</si>
  <si>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</si>
  <si>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</si>
  <si>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</si>
  <si>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</si>
  <si>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</si>
  <si>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</si>
  <si>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</si>
  <si>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</si>
  <si>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</si>
  <si>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</si>
  <si>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</si>
  <si>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</si>
  <si>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</si>
  <si>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</si>
  <si>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</si>
  <si>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</si>
  <si>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</si>
  <si>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</si>
  <si>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</si>
  <si>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</si>
  <si>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</si>
  <si>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</si>
  <si>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</si>
  <si>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</si>
  <si>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</si>
  <si>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</si>
  <si>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</si>
  <si>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</si>
  <si>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</si>
  <si>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</si>
  <si>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</si>
  <si>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</si>
  <si>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</si>
  <si>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</si>
  <si>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</si>
  <si>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</si>
  <si>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</si>
  <si>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</si>
  <si>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</si>
  <si>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</si>
  <si>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</si>
  <si>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</si>
  <si>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</si>
  <si>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</si>
  <si>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</si>
  <si>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</si>
  <si>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</si>
  <si>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</si>
  <si>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</si>
  <si>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</si>
  <si>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</si>
  <si>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</si>
  <si>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</si>
  <si>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</si>
  <si>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</si>
  <si>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</si>
  <si>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</si>
  <si>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</si>
  <si>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</si>
  <si>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</si>
  <si>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</si>
  <si>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</si>
  <si>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</si>
  <si>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</si>
  <si>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</si>
  <si>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</si>
  <si>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</si>
  <si>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</si>
  <si>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</si>
  <si>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</si>
  <si>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</si>
  <si>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</si>
  <si>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</si>
  <si>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</si>
  <si>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</si>
  <si>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</si>
  <si>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</si>
  <si>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</si>
  <si>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</si>
  <si>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</si>
  <si>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</si>
  <si>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</si>
  <si>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</si>
  <si>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</si>
  <si>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</si>
  <si>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</si>
  <si>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</si>
  <si>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</si>
  <si>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</si>
  <si>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</si>
  <si>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</si>
  <si>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</si>
  <si>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</si>
  <si>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</si>
  <si>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</si>
  <si>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</si>
  <si>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</si>
  <si>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</si>
  <si>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</si>
  <si>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</si>
  <si>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</si>
  <si>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</si>
  <si>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</si>
  <si>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</si>
  <si>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</si>
  <si>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</si>
  <si>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</si>
  <si>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</si>
  <si>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</si>
  <si>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</si>
  <si>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</si>
  <si>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</si>
  <si>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</si>
  <si>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</si>
  <si>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</si>
  <si>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</si>
  <si>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</si>
  <si>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</si>
  <si>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</si>
  <si>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</si>
  <si>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</si>
  <si>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</si>
  <si>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</si>
  <si>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</si>
  <si>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</si>
  <si>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</si>
  <si>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</si>
  <si>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</si>
  <si>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</si>
  <si>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</si>
  <si>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</si>
  <si>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</si>
  <si>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</si>
  <si>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</si>
  <si>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</si>
  <si>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</si>
  <si>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</si>
  <si>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</si>
  <si>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</si>
  <si>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</si>
  <si>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</si>
  <si>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</si>
  <si>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</si>
  <si>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</si>
  <si>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</si>
  <si>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</si>
  <si>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</si>
  <si>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</si>
  <si>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</si>
  <si>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</si>
  <si>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</si>
  <si>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</si>
  <si>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</si>
  <si>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</si>
  <si>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</si>
  <si>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</si>
  <si>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</si>
  <si>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</si>
  <si>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</si>
  <si>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</si>
  <si>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</si>
  <si>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</si>
  <si>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</si>
  <si>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</si>
  <si>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</si>
  <si>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</si>
  <si>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</si>
  <si>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</si>
  <si>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</si>
  <si>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</si>
  <si>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</si>
  <si>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</si>
  <si>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</si>
  <si>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</si>
  <si>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</si>
  <si>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</si>
  <si>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</si>
  <si>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</si>
  <si>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</si>
  <si>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</si>
  <si>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</si>
  <si>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</si>
  <si>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</si>
  <si>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</si>
  <si>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</si>
  <si>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</si>
  <si>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</si>
  <si>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</si>
  <si>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</si>
  <si>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</si>
  <si>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</si>
  <si>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</si>
  <si>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</si>
  <si>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</si>
  <si>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</si>
  <si>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</si>
  <si>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</si>
  <si>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</si>
  <si>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</si>
  <si>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</si>
  <si>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</si>
  <si>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</si>
  <si>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</si>
  <si>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</si>
  <si>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</si>
  <si>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</si>
  <si>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</si>
  <si>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</si>
  <si>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</si>
  <si>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</si>
  <si>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</si>
  <si>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</si>
  <si>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</si>
  <si>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</si>
  <si>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</si>
  <si>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</si>
  <si>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</si>
  <si>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</si>
  <si>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</si>
  <si>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</si>
  <si>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</si>
  <si>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</si>
  <si>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</si>
  <si>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</si>
  <si>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</si>
  <si>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</si>
  <si>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</si>
  <si>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</si>
  <si>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</si>
  <si>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</si>
  <si>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</si>
  <si>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</si>
  <si>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</si>
  <si>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</si>
  <si>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</si>
  <si>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</si>
  <si>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</si>
  <si>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</si>
  <si>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</si>
  <si>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</si>
  <si>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</si>
  <si>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</si>
  <si>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</si>
  <si>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</si>
  <si>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</si>
  <si>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</si>
  <si>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</si>
  <si>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</si>
  <si>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</si>
  <si>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</si>
  <si>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</si>
  <si>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</si>
  <si>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</si>
  <si>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</si>
  <si>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</si>
  <si>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</si>
  <si>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</si>
  <si>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</si>
  <si>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</si>
  <si>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</si>
  <si>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</si>
  <si>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</si>
  <si>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</si>
  <si>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</si>
  <si>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</si>
  <si>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</si>
  <si>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</si>
  <si>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</si>
  <si>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</si>
  <si>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</si>
  <si>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</si>
  <si>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</si>
  <si>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</si>
  <si>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</si>
  <si>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</si>
  <si>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</si>
  <si>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</si>
  <si>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</si>
  <si>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</si>
  <si>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</si>
  <si>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</si>
  <si>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</si>
  <si>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</si>
  <si>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</si>
  <si>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</si>
  <si>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</si>
  <si>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</si>
  <si>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</si>
  <si>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</si>
  <si>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</si>
  <si>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</si>
  <si>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</si>
  <si>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</si>
  <si>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</si>
  <si>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</si>
  <si>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</si>
  <si>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</si>
  <si>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</si>
  <si>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</si>
  <si>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</si>
  <si>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</si>
  <si>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</si>
  <si>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</si>
  <si>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</si>
  <si>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</si>
  <si>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</si>
  <si>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</si>
  <si>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</si>
  <si>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</si>
  <si>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</si>
  <si>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</si>
  <si>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</si>
  <si>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</si>
  <si>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</si>
  <si>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</si>
  <si>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</si>
  <si>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</si>
  <si>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</si>
  <si>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</si>
  <si>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</si>
  <si>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</si>
  <si>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</si>
  <si>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</si>
  <si>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</si>
  <si>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</si>
  <si>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</si>
  <si>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</si>
  <si>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</si>
  <si>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</si>
  <si>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</si>
  <si>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</si>
  <si>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</si>
  <si>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</si>
  <si>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</si>
  <si>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</si>
  <si>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</si>
  <si>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</si>
  <si>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</si>
  <si>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</si>
  <si>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</si>
  <si>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</si>
  <si>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</si>
  <si>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</si>
  <si>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</si>
  <si>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</si>
  <si>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</si>
  <si>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</si>
  <si>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</si>
  <si>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</si>
  <si>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</si>
  <si>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</si>
  <si>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</si>
  <si>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</si>
  <si>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</si>
  <si>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</si>
  <si>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</si>
  <si>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</si>
  <si>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</si>
  <si>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</si>
  <si>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</si>
  <si>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</si>
  <si>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</si>
  <si>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</si>
  <si>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</si>
  <si>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</si>
  <si>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</si>
  <si>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</si>
  <si>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</si>
  <si>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</si>
  <si>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</si>
  <si>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</si>
  <si>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</si>
  <si>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</si>
  <si>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</si>
  <si>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</si>
  <si>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</si>
  <si>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</si>
  <si>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</si>
  <si>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</si>
  <si>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</si>
  <si>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</si>
  <si>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</si>
  <si>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</si>
  <si>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</si>
  <si>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</si>
  <si>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</si>
  <si>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</si>
  <si>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</si>
  <si>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</si>
  <si>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</si>
  <si>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</si>
  <si>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</si>
  <si>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</si>
  <si>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</si>
  <si>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</si>
  <si>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</si>
  <si>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</si>
  <si>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</si>
  <si>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</si>
  <si>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</si>
  <si>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</si>
  <si>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</si>
  <si>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</si>
  <si>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</si>
  <si>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</si>
  <si>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</si>
  <si>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</si>
  <si>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</si>
  <si>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</si>
  <si>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</si>
  <si>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</si>
  <si>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</si>
  <si>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</si>
  <si>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</si>
  <si>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</si>
  <si>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</si>
  <si>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</si>
  <si>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</si>
  <si>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</si>
  <si>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</si>
  <si>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</si>
  <si>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</si>
  <si>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</si>
  <si>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</si>
  <si>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</si>
  <si>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</si>
  <si>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</si>
  <si>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</si>
  <si>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</si>
  <si>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</si>
  <si>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</si>
  <si>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</si>
  <si>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</si>
  <si>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</si>
  <si>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</si>
  <si>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</si>
  <si>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</si>
  <si>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</si>
  <si>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</si>
  <si>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</si>
  <si>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</si>
  <si>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</si>
  <si>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</si>
  <si>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</si>
  <si>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</si>
  <si>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</si>
  <si>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</si>
  <si>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</si>
  <si>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</si>
  <si>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</si>
  <si>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</si>
  <si>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</si>
  <si>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</si>
  <si>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</si>
  <si>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</si>
  <si>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</si>
  <si>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</si>
  <si>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</si>
  <si>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</si>
  <si>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</si>
  <si>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</si>
  <si>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</si>
  <si>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</si>
  <si>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</si>
  <si>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</si>
  <si>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</si>
  <si>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</si>
  <si>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</si>
  <si>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</si>
  <si>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</si>
  <si>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</si>
  <si>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</si>
  <si>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</si>
  <si>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</si>
  <si>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</si>
  <si>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</si>
  <si>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</si>
  <si>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</si>
  <si>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</si>
  <si>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</si>
  <si>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</si>
  <si>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</si>
  <si>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</si>
  <si>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</si>
  <si>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</si>
  <si>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</si>
  <si>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</si>
  <si>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</si>
  <si>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</si>
  <si>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</si>
  <si>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</si>
  <si>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</si>
  <si>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</si>
  <si>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</si>
  <si>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</si>
  <si>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</si>
  <si>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</si>
  <si>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</si>
  <si>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</si>
  <si>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</si>
  <si>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</si>
  <si>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</si>
  <si>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</si>
  <si>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</si>
  <si>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</si>
  <si>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</si>
  <si>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</si>
  <si>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</si>
  <si>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</si>
  <si>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</si>
  <si>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</si>
  <si>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</si>
  <si>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</si>
  <si>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</si>
  <si>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</si>
  <si>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</si>
  <si>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</si>
  <si>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</si>
  <si>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</si>
  <si>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</si>
  <si>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</si>
  <si>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</si>
  <si>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</si>
  <si>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</si>
  <si>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</si>
  <si>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</si>
  <si>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</si>
  <si>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</si>
  <si>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</si>
  <si>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</si>
  <si>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</si>
  <si>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</si>
  <si>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</si>
  <si>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</si>
  <si>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</si>
  <si>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</si>
  <si>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</si>
  <si>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</si>
  <si>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</si>
  <si>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</si>
  <si>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</si>
  <si>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</si>
  <si>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</si>
  <si>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</si>
  <si>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</si>
  <si>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</si>
  <si>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</si>
  <si>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</si>
  <si>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</si>
  <si>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</si>
  <si>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</si>
  <si>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</si>
  <si>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</si>
  <si>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</si>
  <si>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</si>
  <si>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</si>
  <si>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</si>
  <si>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</si>
  <si>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</si>
  <si>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</si>
  <si>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</si>
  <si>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</si>
  <si>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</si>
  <si>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</si>
  <si>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</si>
  <si>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</si>
  <si>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</si>
  <si>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</si>
  <si>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</si>
  <si>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</si>
  <si>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</si>
  <si>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</si>
  <si>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</si>
  <si>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</si>
  <si>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</si>
  <si>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</si>
  <si>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</si>
  <si>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</si>
  <si>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</si>
  <si>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</si>
  <si>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</si>
  <si>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</si>
  <si>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</si>
  <si>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</si>
  <si>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</si>
  <si>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</si>
  <si>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</si>
  <si>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</si>
  <si>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</si>
  <si>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</si>
  <si>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</si>
  <si>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</si>
  <si>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</si>
  <si>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</si>
  <si>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</si>
  <si>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</si>
  <si>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</si>
  <si>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</si>
  <si>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</si>
  <si>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</si>
  <si>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</si>
  <si>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</si>
  <si>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</si>
  <si>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</si>
  <si>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</si>
  <si>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</si>
  <si>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</si>
  <si>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</si>
  <si>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</si>
  <si>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</si>
  <si>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</si>
  <si>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</si>
  <si>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</si>
  <si>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</si>
  <si>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</si>
  <si>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</si>
  <si>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</si>
  <si>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</si>
  <si>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</si>
  <si>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</si>
  <si>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</si>
  <si>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</si>
  <si>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</si>
  <si>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</si>
  <si>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</si>
  <si>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</si>
  <si>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</si>
  <si>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</si>
  <si>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</si>
  <si>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</si>
  <si>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</si>
  <si>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</si>
  <si>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</si>
  <si>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</si>
  <si>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</si>
  <si>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</si>
  <si>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</si>
  <si>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</si>
  <si>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</si>
  <si>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</si>
  <si>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</si>
  <si>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</si>
  <si>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</si>
  <si>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</si>
  <si>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</si>
  <si>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</si>
  <si>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</si>
  <si>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</si>
  <si>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</si>
  <si>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</si>
  <si>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</si>
  <si>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</si>
  <si>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</si>
  <si>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</si>
  <si>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</si>
  <si>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</si>
  <si>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</si>
  <si>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</si>
  <si>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</si>
  <si>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</si>
  <si>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</si>
  <si>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</si>
  <si>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</si>
  <si>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</si>
  <si>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</si>
  <si>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</si>
  <si>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</si>
  <si>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</si>
  <si>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</si>
  <si>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</si>
  <si>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</si>
  <si>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</si>
  <si>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</si>
  <si>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</si>
  <si>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</si>
  <si>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</si>
  <si>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</si>
  <si>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</si>
  <si>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</si>
  <si>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</si>
  <si>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</si>
  <si>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</si>
  <si>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</si>
  <si>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</si>
  <si>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</si>
  <si>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</si>
  <si>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</si>
  <si>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</si>
  <si>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</si>
  <si>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</si>
  <si>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</si>
  <si>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</si>
  <si>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</si>
  <si>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</si>
  <si>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</si>
  <si>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</si>
  <si>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</si>
  <si>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</si>
  <si>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</si>
  <si>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</si>
  <si>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</si>
  <si>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</si>
  <si>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</si>
  <si>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</si>
  <si>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</si>
  <si>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</si>
  <si>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</si>
  <si>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</si>
  <si>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</si>
  <si>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</si>
  <si>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</si>
  <si>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</si>
  <si>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</si>
  <si>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</si>
  <si>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</si>
  <si>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</si>
  <si>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</si>
  <si>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</si>
  <si>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</si>
  <si>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</si>
  <si>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</si>
  <si>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</si>
  <si>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</si>
  <si>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</si>
  <si>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</si>
  <si>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</si>
  <si>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</si>
  <si>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</si>
  <si>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</si>
  <si>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</si>
  <si>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</si>
  <si>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</si>
  <si>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</si>
  <si>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</si>
  <si>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</si>
  <si>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</si>
  <si>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</si>
  <si>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</si>
  <si>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</si>
  <si>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</si>
  <si>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</si>
  <si>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</si>
  <si>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</si>
  <si>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</si>
  <si>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</si>
  <si>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</si>
  <si>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</si>
  <si>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</si>
  <si>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</si>
  <si>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</si>
  <si>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</si>
  <si>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</si>
  <si>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</si>
  <si>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</si>
  <si>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</si>
  <si>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</si>
  <si>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</si>
  <si>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</si>
  <si>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</si>
  <si>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</si>
  <si>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</si>
  <si>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</si>
  <si>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</si>
  <si>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</si>
  <si>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</si>
  <si>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</si>
  <si>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</si>
  <si>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</si>
  <si>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</si>
  <si>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</si>
  <si>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</si>
  <si>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</si>
  <si>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</si>
  <si>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</si>
  <si>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</si>
  <si>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</si>
  <si>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</si>
  <si>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</si>
  <si>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</si>
  <si>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</si>
  <si>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</si>
  <si>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</si>
  <si>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</si>
  <si>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</si>
  <si>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</si>
  <si>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</si>
  <si>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</si>
  <si>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</si>
  <si>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</si>
  <si>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</si>
  <si>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</si>
  <si>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</si>
  <si>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</si>
  <si>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</si>
  <si>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</si>
  <si>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</si>
  <si>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</si>
  <si>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</si>
  <si>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</si>
  <si>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</si>
  <si>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</si>
  <si>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</si>
  <si>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</si>
  <si>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</si>
  <si>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</si>
  <si>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</si>
  <si>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</si>
  <si>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</si>
  <si>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</si>
  <si>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</si>
  <si>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</si>
  <si>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</si>
  <si>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</si>
  <si>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</si>
  <si>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</si>
  <si>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</si>
  <si>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</si>
  <si>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</si>
  <si>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</si>
  <si>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</si>
  <si>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</si>
  <si>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</si>
  <si>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</si>
  <si>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</si>
  <si>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</si>
  <si>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</si>
  <si>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</si>
  <si>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</si>
  <si>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</si>
  <si>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</si>
  <si>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</si>
  <si>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</si>
  <si>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</si>
  <si>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</si>
  <si>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</si>
  <si>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</si>
  <si>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</si>
  <si>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</si>
  <si>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</si>
  <si>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</si>
  <si>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</si>
  <si>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</si>
  <si>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</si>
  <si>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</si>
  <si>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</si>
  <si>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</si>
  <si>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</si>
  <si>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</si>
  <si>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</si>
  <si>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</si>
  <si>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</si>
  <si>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</si>
  <si>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</si>
  <si>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</si>
  <si>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</si>
  <si>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</si>
  <si>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</si>
  <si>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</si>
  <si>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</si>
  <si>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</si>
  <si>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</si>
  <si>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</si>
  <si>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</si>
  <si>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</si>
  <si>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</si>
  <si>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</si>
  <si>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</si>
  <si>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</si>
  <si>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</si>
  <si>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</si>
  <si>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</si>
  <si>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</si>
  <si>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</si>
  <si>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</si>
  <si>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</si>
  <si>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</si>
  <si>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</si>
  <si>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</si>
  <si>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</si>
  <si>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</si>
  <si>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</si>
  <si>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</si>
  <si>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</si>
  <si>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</si>
  <si>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</si>
  <si>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</si>
  <si>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</si>
  <si>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</si>
  <si>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</si>
  <si>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</si>
  <si>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</si>
  <si>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</si>
  <si>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</si>
  <si>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</si>
  <si>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</si>
  <si>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</si>
  <si>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</si>
  <si>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</si>
  <si>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</si>
  <si>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</si>
  <si>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</si>
  <si>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</si>
  <si>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</si>
  <si>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</si>
  <si>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</si>
  <si>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</si>
  <si>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</si>
  <si>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</si>
  <si>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</si>
  <si>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</si>
  <si>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</si>
  <si>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</si>
  <si>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</si>
  <si>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</si>
  <si>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</si>
  <si>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</si>
  <si>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</si>
  <si>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</si>
  <si>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</si>
  <si>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</si>
  <si>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</si>
  <si>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</si>
  <si>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</si>
  <si>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</si>
  <si>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</si>
  <si>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</si>
  <si>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</si>
  <si>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</si>
  <si>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</si>
  <si>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</si>
  <si>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</si>
  <si>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</si>
  <si>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</si>
  <si>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</si>
  <si>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</si>
  <si>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</si>
  <si>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</si>
  <si>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</si>
  <si>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</si>
  <si>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</si>
  <si>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</si>
  <si>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</si>
  <si>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</si>
  <si>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</si>
  <si>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</si>
  <si>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</si>
  <si>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</si>
  <si>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</si>
  <si>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</si>
  <si>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</si>
  <si>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</si>
  <si>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</si>
  <si>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</si>
  <si>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</si>
  <si>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</si>
  <si>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</si>
  <si>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</si>
  <si>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</si>
  <si>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</si>
  <si>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</si>
  <si>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</si>
  <si>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</si>
  <si>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</si>
  <si>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</si>
  <si>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</si>
  <si>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</si>
  <si>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</si>
  <si>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</si>
  <si>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</si>
  <si>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</si>
  <si>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</si>
  <si>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</si>
  <si>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</si>
  <si>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</si>
  <si>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</si>
  <si>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</si>
  <si>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</si>
  <si>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</si>
  <si>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</si>
  <si>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</si>
  <si>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</si>
  <si>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</si>
  <si>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</si>
  <si>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</si>
  <si>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</si>
  <si>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</si>
  <si>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</si>
  <si>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</si>
  <si>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</si>
  <si>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</si>
  <si>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</si>
  <si>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</si>
  <si>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</si>
  <si>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</si>
  <si>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</si>
  <si>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</si>
  <si>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</si>
  <si>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</si>
  <si>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</si>
  <si>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</si>
  <si>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</si>
  <si>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</si>
  <si>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</si>
  <si>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</si>
  <si>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</si>
  <si>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</si>
  <si>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</si>
  <si>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</si>
  <si>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</si>
  <si>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</si>
  <si>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</si>
  <si>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</si>
  <si>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</si>
  <si>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</si>
  <si>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</si>
  <si>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</si>
  <si>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</si>
  <si>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</si>
  <si>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</si>
  <si>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</si>
  <si>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</si>
  <si>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</si>
  <si>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</si>
  <si>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</si>
  <si>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</si>
  <si>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</si>
  <si>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</si>
  <si>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</si>
  <si>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</si>
  <si>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</si>
  <si>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</si>
  <si>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</si>
  <si>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</si>
  <si>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</si>
  <si>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</si>
  <si>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</si>
  <si>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</si>
  <si>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</si>
  <si>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</si>
  <si>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</si>
  <si>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</si>
  <si>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</si>
  <si>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</si>
  <si>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</si>
  <si>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</si>
  <si>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</si>
  <si>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</si>
  <si>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</si>
  <si>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</si>
  <si>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</si>
  <si>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</si>
  <si>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</si>
  <si>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</si>
  <si>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</si>
  <si>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</si>
  <si>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</si>
  <si>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</si>
  <si>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</si>
  <si>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</si>
  <si>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</si>
  <si>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</si>
  <si>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</si>
  <si>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</si>
  <si>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</si>
  <si>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</si>
  <si>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</si>
  <si>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</si>
  <si>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</si>
  <si>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</si>
  <si>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</si>
  <si>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</si>
  <si>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</si>
  <si>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</si>
  <si>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</si>
  <si>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</si>
  <si>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</si>
  <si>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</si>
  <si>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</si>
  <si>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</si>
  <si>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</si>
  <si>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</si>
  <si>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</si>
  <si>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</si>
  <si>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</si>
  <si>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</si>
  <si>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</si>
  <si>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</si>
  <si>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</si>
  <si>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</si>
  <si>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</si>
  <si>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</si>
  <si>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</si>
  <si>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</si>
  <si>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</si>
  <si>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</si>
  <si>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</si>
  <si>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</si>
  <si>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</si>
  <si>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</si>
  <si>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</si>
  <si>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</si>
  <si>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</si>
  <si>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</si>
  <si>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</si>
  <si>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</si>
  <si>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</si>
  <si>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</si>
  <si>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</si>
  <si>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</si>
  <si>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</si>
  <si>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</si>
  <si>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</si>
  <si>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</si>
  <si>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</si>
  <si>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</si>
  <si>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</si>
  <si>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</si>
  <si>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</si>
  <si>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</si>
  <si>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</si>
  <si>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</si>
  <si>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</si>
  <si>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</si>
  <si>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</si>
  <si>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</si>
  <si>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</si>
  <si>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</si>
  <si>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</si>
  <si>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</si>
  <si>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</si>
  <si>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</si>
  <si>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</si>
  <si>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</si>
  <si>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</si>
  <si>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</si>
  <si>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</si>
  <si>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</si>
  <si>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</si>
  <si>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</si>
  <si>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</si>
  <si>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</si>
  <si>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</si>
  <si>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</si>
  <si>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</si>
  <si>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</si>
  <si>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</si>
  <si>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</si>
  <si>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</si>
  <si>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</si>
  <si>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</si>
  <si>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</si>
  <si>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</si>
  <si>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</si>
  <si>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</si>
  <si>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</si>
  <si>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</si>
  <si>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</si>
  <si>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</si>
  <si>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</si>
  <si>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</si>
  <si>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</si>
  <si>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</si>
  <si>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</si>
  <si>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</si>
  <si>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</si>
  <si>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</si>
  <si>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</si>
  <si>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</si>
  <si>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</si>
  <si>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</si>
  <si>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</si>
  <si>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</si>
  <si>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</si>
  <si>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</si>
  <si>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</si>
  <si>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</si>
  <si>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</si>
  <si>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</si>
  <si>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</si>
  <si>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</si>
  <si>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</si>
  <si>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</si>
  <si>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</si>
  <si>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</si>
  <si>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</si>
  <si>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</si>
  <si>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</si>
  <si>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</si>
  <si>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</si>
  <si>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</si>
  <si>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</si>
  <si>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</si>
  <si>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</si>
  <si>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</si>
  <si>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</si>
  <si>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</si>
  <si>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</si>
  <si>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</si>
  <si>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</si>
  <si>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</si>
  <si>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</si>
  <si>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</si>
  <si>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</si>
  <si>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</si>
  <si>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</si>
  <si>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</si>
  <si>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</si>
  <si>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</si>
  <si>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</si>
  <si>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</si>
  <si>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</si>
  <si>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</si>
  <si>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</si>
  <si>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</si>
  <si>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</si>
  <si>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</si>
  <si>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</si>
  <si>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</si>
  <si>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</si>
  <si>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</si>
  <si>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</si>
  <si>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</si>
  <si>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</si>
  <si>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</si>
  <si>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</si>
  <si>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</si>
  <si>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</si>
  <si>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</si>
  <si>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</si>
  <si>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</si>
  <si>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</si>
  <si>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</si>
  <si>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</si>
  <si>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</si>
  <si>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</si>
  <si>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</si>
  <si>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</si>
  <si>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</si>
  <si>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</si>
  <si>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</si>
  <si>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</si>
  <si>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</si>
  <si>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</si>
  <si>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</si>
  <si>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</si>
  <si>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</si>
  <si>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</si>
  <si>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</si>
  <si>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</si>
  <si>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</si>
  <si>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</si>
  <si>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</si>
  <si>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</si>
  <si>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</si>
  <si>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</si>
  <si>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</si>
  <si>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</si>
  <si>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</si>
  <si>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</si>
  <si>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</si>
  <si>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</si>
  <si>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</si>
  <si>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</si>
  <si>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</si>
  <si>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</si>
  <si>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</si>
  <si>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</si>
  <si>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</si>
  <si>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</si>
  <si>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</si>
  <si>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</si>
  <si>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</si>
  <si>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</si>
  <si>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</si>
  <si>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</si>
  <si>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</si>
  <si>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</si>
  <si>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</si>
  <si>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</si>
  <si>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</si>
  <si>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</si>
  <si>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</si>
  <si>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</si>
  <si>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</si>
  <si>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</si>
  <si>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</si>
  <si>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</si>
  <si>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</si>
  <si>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</si>
  <si>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</si>
  <si>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</si>
  <si>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</si>
  <si>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</si>
  <si>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</si>
  <si>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</si>
  <si>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</si>
  <si>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</si>
  <si>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</si>
  <si>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</si>
  <si>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</si>
  <si>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</si>
  <si>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</si>
  <si>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</si>
  <si>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</si>
  <si>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</si>
  <si>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</si>
  <si>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</si>
  <si>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</si>
  <si>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</si>
  <si>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</si>
  <si>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</si>
  <si>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</si>
  <si>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</si>
  <si>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</si>
  <si>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</si>
  <si>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</si>
  <si>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</si>
  <si>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</si>
  <si>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</si>
  <si>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</si>
  <si>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</si>
  <si>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</si>
  <si>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</si>
  <si>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</si>
  <si>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</si>
  <si>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</si>
  <si>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</si>
  <si>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</si>
  <si>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</si>
  <si>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</si>
  <si>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</si>
  <si>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</si>
  <si>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</si>
  <si>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</si>
  <si>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</si>
  <si>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</si>
  <si>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</si>
  <si>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</si>
  <si>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</si>
  <si>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</si>
  <si>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</si>
  <si>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</si>
  <si>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</si>
  <si>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</si>
  <si>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</si>
  <si>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</si>
  <si>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</si>
  <si>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</si>
  <si>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</si>
  <si>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</si>
  <si>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</si>
  <si>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</si>
  <si>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</si>
  <si>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</si>
  <si>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</si>
  <si>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</si>
  <si>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</si>
  <si>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</si>
  <si>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</si>
  <si>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</si>
  <si>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</si>
  <si>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</si>
  <si>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</si>
  <si>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</si>
  <si>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</si>
  <si>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</si>
  <si>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</si>
  <si>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</si>
  <si>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</si>
  <si>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</si>
  <si>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</si>
  <si>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</si>
  <si>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</si>
  <si>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</si>
  <si>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</si>
  <si>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</si>
  <si>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</si>
  <si>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</si>
  <si>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</si>
  <si>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</si>
  <si>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</si>
  <si>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</si>
  <si>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</si>
  <si>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</si>
  <si>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</si>
  <si>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</si>
  <si>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</si>
  <si>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</si>
  <si>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</si>
  <si>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</si>
  <si>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</si>
  <si>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</si>
  <si>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</si>
  <si>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</si>
  <si>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</si>
  <si>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</si>
  <si>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</si>
  <si>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</si>
  <si>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</si>
  <si>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</si>
  <si>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</si>
  <si>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</si>
  <si>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</si>
  <si>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</si>
  <si>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</si>
  <si>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</si>
  <si>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</si>
  <si>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</si>
  <si>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</si>
  <si>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</si>
  <si>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</si>
  <si>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</si>
  <si>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</si>
  <si>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</si>
  <si>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</si>
  <si>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</si>
  <si>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</si>
  <si>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</si>
  <si>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</si>
  <si>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</si>
  <si>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</si>
  <si>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</si>
  <si>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</si>
  <si>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</si>
  <si>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</si>
  <si>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</si>
  <si>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</si>
  <si>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</si>
  <si>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</si>
  <si>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</si>
  <si>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</si>
  <si>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</si>
  <si>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</si>
  <si>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</si>
  <si>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</si>
  <si>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</si>
  <si>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</si>
  <si>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</si>
  <si>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</si>
  <si>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</si>
  <si>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</si>
  <si>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</si>
  <si>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</si>
  <si>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</si>
  <si>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</si>
  <si>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</si>
  <si>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</si>
  <si>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</si>
  <si>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</si>
  <si>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</si>
  <si>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</si>
  <si>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</si>
  <si>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</si>
  <si>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</si>
  <si>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</si>
  <si>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</si>
  <si>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</si>
  <si>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</si>
  <si>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</si>
  <si>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</si>
  <si>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</si>
  <si>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</si>
  <si>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</si>
  <si>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</si>
  <si>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</si>
  <si>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</si>
  <si>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</si>
  <si>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</si>
  <si>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</si>
  <si>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</si>
  <si>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</si>
  <si>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</si>
  <si>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</si>
  <si>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</si>
  <si>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</si>
  <si>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</si>
  <si>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</si>
  <si>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</si>
  <si>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</si>
  <si>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</si>
  <si>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</si>
  <si>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</si>
  <si>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</si>
  <si>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</si>
  <si>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</si>
  <si>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</si>
  <si>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</si>
  <si>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</si>
  <si>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</si>
  <si>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</si>
  <si>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</si>
  <si>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</si>
  <si>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</si>
  <si>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</si>
  <si>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</si>
  <si>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</si>
  <si>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</si>
  <si>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</si>
  <si>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</si>
  <si>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</si>
  <si>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</si>
  <si>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</si>
  <si>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</si>
  <si>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</si>
  <si>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</si>
  <si>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</si>
  <si>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</si>
  <si>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</si>
  <si>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</si>
  <si>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</si>
  <si>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</si>
  <si>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</si>
  <si>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</si>
  <si>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</si>
  <si>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</si>
  <si>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</si>
  <si>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</si>
  <si>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</si>
  <si>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</si>
  <si>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</si>
  <si>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</si>
  <si>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</si>
  <si>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</si>
  <si>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</si>
  <si>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</si>
  <si>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</si>
  <si>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</si>
  <si>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</si>
  <si>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</si>
  <si>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</si>
  <si>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</si>
  <si>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</si>
  <si>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</si>
  <si>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</si>
  <si>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</si>
  <si>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</si>
  <si>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</si>
  <si>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</si>
  <si>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</si>
  <si>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</si>
  <si>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</si>
  <si>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</si>
  <si>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</si>
  <si>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</si>
  <si>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</si>
  <si>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</si>
  <si>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</si>
  <si>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</si>
  <si>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</si>
  <si>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</si>
  <si>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</si>
  <si>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</si>
  <si>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</si>
  <si>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</si>
  <si>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</si>
  <si>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</si>
  <si>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</si>
  <si>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</si>
  <si>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</si>
  <si>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</si>
  <si>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</si>
  <si>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</si>
  <si>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</si>
  <si>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</si>
  <si>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</si>
  <si>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</si>
  <si>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</si>
  <si>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</si>
  <si>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</si>
  <si>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</si>
  <si>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</si>
  <si>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</si>
  <si>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</si>
  <si>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</si>
  <si>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</si>
  <si>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</si>
  <si>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</si>
  <si>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</si>
  <si>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</si>
  <si>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</si>
  <si>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</si>
  <si>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</si>
  <si>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</si>
  <si>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</si>
  <si>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</si>
  <si>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</si>
  <si>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</si>
  <si>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</si>
  <si>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</si>
  <si>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</si>
  <si>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</si>
  <si>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</si>
  <si>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</si>
  <si>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</si>
  <si>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</si>
  <si>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</si>
  <si>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</si>
  <si>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</si>
  <si>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</si>
  <si>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</si>
  <si>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</si>
  <si>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</si>
  <si>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</si>
  <si>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</si>
  <si>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</si>
  <si>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</si>
  <si>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</si>
  <si>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</si>
  <si>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</si>
  <si>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</si>
  <si>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</si>
  <si>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</si>
  <si>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</si>
  <si>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</si>
  <si>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</si>
  <si>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</si>
  <si>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</si>
  <si>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</si>
  <si>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</si>
  <si>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</si>
  <si>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</si>
  <si>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</si>
  <si>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</si>
  <si>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</si>
  <si>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</si>
  <si>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</si>
  <si>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</si>
  <si>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</si>
  <si>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</si>
  <si>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</si>
  <si>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</si>
  <si>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</si>
  <si>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</si>
  <si>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</si>
  <si>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</si>
  <si>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</si>
  <si>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</si>
  <si>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</si>
  <si>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</si>
  <si>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</si>
  <si>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</si>
  <si>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</si>
  <si>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</si>
  <si>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</si>
  <si>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</si>
  <si>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</si>
  <si>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</si>
  <si>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</si>
  <si>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</si>
  <si>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</si>
  <si>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</si>
  <si>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</si>
  <si>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</si>
  <si>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</si>
  <si>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</si>
  <si>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</si>
  <si>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</si>
  <si>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</si>
  <si>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</si>
  <si>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</si>
  <si>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</si>
  <si>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</si>
  <si>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</si>
  <si>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</si>
  <si>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</si>
  <si>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</si>
  <si>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</si>
  <si>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</si>
  <si>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</si>
  <si>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</si>
  <si>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</si>
  <si>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</si>
  <si>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</si>
  <si>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</si>
  <si>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</si>
  <si>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</si>
  <si>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</si>
  <si>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</si>
  <si>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</si>
  <si>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</si>
  <si>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</si>
  <si>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</si>
  <si>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</si>
  <si>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</si>
  <si>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</si>
  <si>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</si>
  <si>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</si>
  <si>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</si>
  <si>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</si>
  <si>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</si>
  <si>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</si>
  <si>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</si>
  <si>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</si>
  <si>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</si>
  <si>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</si>
  <si>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</si>
  <si>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</si>
  <si>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</si>
  <si>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</si>
  <si>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</si>
  <si>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</si>
  <si>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</si>
  <si>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</si>
  <si>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</si>
  <si>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</si>
  <si>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</si>
  <si>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</si>
  <si>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</si>
  <si>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</si>
  <si>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</si>
  <si>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</si>
  <si>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</si>
  <si>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</si>
  <si>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</si>
  <si>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</si>
  <si>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</si>
  <si>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</si>
  <si>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</si>
  <si>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</si>
  <si>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</si>
  <si>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</si>
  <si>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</si>
  <si>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</si>
  <si>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</si>
  <si>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</si>
  <si>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</si>
  <si>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</si>
  <si>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</si>
  <si>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</si>
  <si>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</si>
  <si>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</si>
  <si>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</si>
  <si>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</si>
  <si>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</si>
  <si>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</si>
  <si>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</si>
  <si>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</si>
  <si>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</si>
  <si>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</si>
  <si>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</si>
  <si>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</si>
  <si>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</si>
  <si>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</si>
  <si>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</si>
  <si>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</si>
  <si>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</si>
  <si>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</si>
  <si>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</si>
  <si>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</si>
  <si>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</si>
  <si>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</si>
  <si>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</si>
  <si>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</si>
  <si>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</si>
  <si>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</si>
  <si>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</si>
  <si>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</si>
  <si>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</si>
  <si>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</si>
  <si>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</si>
  <si>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</si>
  <si>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</si>
  <si>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</si>
  <si>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</si>
  <si>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</si>
  <si>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</si>
  <si>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</si>
  <si>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</si>
  <si>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</si>
  <si>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</si>
  <si>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</si>
  <si>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</si>
  <si>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</si>
  <si>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</si>
  <si>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</si>
  <si>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</si>
  <si>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</si>
  <si>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</si>
  <si>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</si>
  <si>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</si>
  <si>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</si>
  <si>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</si>
  <si>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</si>
  <si>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</si>
  <si>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</si>
  <si>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</si>
  <si>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</si>
  <si>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</si>
  <si>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</si>
  <si>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</si>
  <si>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</si>
  <si>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</si>
  <si>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</si>
  <si>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</si>
  <si>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</si>
  <si>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</si>
  <si>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</si>
  <si>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</si>
  <si>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</si>
  <si>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</si>
  <si>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</si>
  <si>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</si>
  <si>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</si>
  <si>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</si>
  <si>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</si>
  <si>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</si>
  <si>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</si>
  <si>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</si>
  <si>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</si>
  <si>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</si>
  <si>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</si>
  <si>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</si>
  <si>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</si>
  <si>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</si>
  <si>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</si>
  <si>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</si>
  <si>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</si>
  <si>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</si>
  <si>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</si>
  <si>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</si>
  <si>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</si>
  <si>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</si>
  <si>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</si>
  <si>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</si>
  <si>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</si>
  <si>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</si>
  <si>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</si>
  <si>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</si>
  <si>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</si>
  <si>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</si>
  <si>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</si>
  <si>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</si>
  <si>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</si>
  <si>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</si>
  <si>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</si>
  <si>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</si>
  <si>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</si>
  <si>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</si>
  <si>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</si>
  <si>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</si>
  <si>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</si>
  <si>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</si>
  <si>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</si>
  <si>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</si>
  <si>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</si>
  <si>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</si>
  <si>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</si>
  <si>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</si>
  <si>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</si>
  <si>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</si>
  <si>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</si>
  <si>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</si>
  <si>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</si>
  <si>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</si>
  <si>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</si>
  <si>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</si>
  <si>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</si>
  <si>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</si>
  <si>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</si>
  <si>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</si>
  <si>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</si>
  <si>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</si>
  <si>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</si>
  <si>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</si>
  <si>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</si>
  <si>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</si>
  <si>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</si>
  <si>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</si>
  <si>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</si>
  <si>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</si>
  <si>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</si>
  <si>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</si>
  <si>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</si>
  <si>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</si>
  <si>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</si>
  <si>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</si>
  <si>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</si>
  <si>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</si>
  <si>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</si>
  <si>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</si>
  <si>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</si>
  <si>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</si>
  <si>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</si>
  <si>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</si>
  <si>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</si>
  <si>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</si>
  <si>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</si>
  <si>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</si>
  <si>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</si>
  <si>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</si>
  <si>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</si>
  <si>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</si>
  <si>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</si>
  <si>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</si>
  <si>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</si>
  <si>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</si>
  <si>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</si>
  <si>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</si>
  <si>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</si>
  <si>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</si>
  <si>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</si>
  <si>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</si>
  <si>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</si>
  <si>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</si>
  <si>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</si>
  <si>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</si>
  <si>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</si>
  <si>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</si>
  <si>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</si>
  <si>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</si>
  <si>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</si>
  <si>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</si>
  <si>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</si>
  <si>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</si>
  <si>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</si>
  <si>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</si>
  <si>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</si>
  <si>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</si>
  <si>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</si>
  <si>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</si>
  <si>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</si>
  <si>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</si>
  <si>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</si>
  <si>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</si>
  <si>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</si>
  <si>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</si>
  <si>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</si>
  <si>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</si>
  <si>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</si>
  <si>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</si>
  <si>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</si>
  <si>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</si>
  <si>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</si>
  <si>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</si>
  <si>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</si>
  <si>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</si>
  <si>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</si>
  <si>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</si>
  <si>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</si>
  <si>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</si>
  <si>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</si>
  <si>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</si>
  <si>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</si>
  <si>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</si>
  <si>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</si>
  <si>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</si>
  <si>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</si>
  <si>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</si>
  <si>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</si>
  <si>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</si>
  <si>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</si>
  <si>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</si>
  <si>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</si>
  <si>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</si>
  <si>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</si>
  <si>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</si>
  <si>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</si>
  <si>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</si>
  <si>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</si>
  <si>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</si>
  <si>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</si>
  <si>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</si>
  <si>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</si>
  <si>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</si>
  <si>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</si>
  <si>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</si>
  <si>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</si>
  <si>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</si>
  <si>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</si>
  <si>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</si>
  <si>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</si>
  <si>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</si>
  <si>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</si>
  <si>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</si>
  <si>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</si>
  <si>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</si>
  <si>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</si>
  <si>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</si>
  <si>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</si>
  <si>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</si>
  <si>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</si>
  <si>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</si>
  <si>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</si>
  <si>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</si>
  <si>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</si>
  <si>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</si>
  <si>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</si>
  <si>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</si>
  <si>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</si>
  <si>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</si>
  <si>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</si>
  <si>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</si>
  <si>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</si>
  <si>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</si>
  <si>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</si>
  <si>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</si>
  <si>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</si>
  <si>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</si>
  <si>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</si>
  <si>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</si>
  <si>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</si>
  <si>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</si>
  <si>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</si>
  <si>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</si>
  <si>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</si>
  <si>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</si>
  <si>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</si>
  <si>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</si>
  <si>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</si>
  <si>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</si>
  <si>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</si>
  <si>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</si>
  <si>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</si>
  <si>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</si>
  <si>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</si>
  <si>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</si>
  <si>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</si>
  <si>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</si>
  <si>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</si>
  <si>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</si>
  <si>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</si>
  <si>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</si>
  <si>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</si>
  <si>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</si>
  <si>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</si>
  <si>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</si>
  <si>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</si>
  <si>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</si>
  <si>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</si>
  <si>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</si>
  <si>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</si>
  <si>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</si>
  <si>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</si>
  <si>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</si>
  <si>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</si>
  <si>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</si>
  <si>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</si>
  <si>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</si>
  <si>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</si>
  <si>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</si>
  <si>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</si>
  <si>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</si>
  <si>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</si>
  <si>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</si>
  <si>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</si>
  <si>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</si>
  <si>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</si>
  <si>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</si>
  <si>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</si>
  <si>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</si>
  <si>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</si>
  <si>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</si>
  <si>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</si>
  <si>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</si>
  <si>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</si>
  <si>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</si>
  <si>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</si>
  <si>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</si>
  <si>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</si>
  <si>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</si>
  <si>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</si>
  <si>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</si>
  <si>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</si>
  <si>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</si>
  <si>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</si>
  <si>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</si>
  <si>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</si>
  <si>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</si>
  <si>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</si>
  <si>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</si>
  <si>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</si>
  <si>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</si>
  <si>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</si>
  <si>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</si>
  <si>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</si>
  <si>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</si>
  <si>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</si>
  <si>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</si>
  <si>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</si>
  <si>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</si>
  <si>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</si>
  <si>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</si>
  <si>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</si>
  <si>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</si>
  <si>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</si>
  <si>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</si>
  <si>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</si>
  <si>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</si>
  <si>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</si>
  <si>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</si>
  <si>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</si>
  <si>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</si>
  <si>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</si>
  <si>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</si>
  <si>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</si>
  <si>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</si>
  <si>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</si>
  <si>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</si>
  <si>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</si>
  <si>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</si>
  <si>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</si>
  <si>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</si>
  <si>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</si>
  <si>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</si>
  <si>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</si>
  <si>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</si>
  <si>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</si>
  <si>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</si>
  <si>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</si>
  <si>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</si>
  <si>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</si>
  <si>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</si>
  <si>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</si>
  <si>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</si>
  <si>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</si>
  <si>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</si>
  <si>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</si>
  <si>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</si>
  <si>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</si>
  <si>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</si>
  <si>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</si>
  <si>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</si>
  <si>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</si>
  <si>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</si>
  <si>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</si>
  <si>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</si>
  <si>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</si>
  <si>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</si>
  <si>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</si>
  <si>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</si>
  <si>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</si>
  <si>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</si>
  <si>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</si>
  <si>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</si>
  <si>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</si>
  <si>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</si>
  <si>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</si>
  <si>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</si>
  <si>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</si>
  <si>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</si>
  <si>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</si>
  <si>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</si>
  <si>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</si>
  <si>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</si>
  <si>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</si>
  <si>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</si>
  <si>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</si>
  <si>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</si>
  <si>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</si>
  <si>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</si>
  <si>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</si>
  <si>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</si>
  <si>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</si>
  <si>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</si>
  <si>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</si>
  <si>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</si>
  <si>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</si>
  <si>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</si>
  <si>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</si>
  <si>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</si>
  <si>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</si>
  <si>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</si>
  <si>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</si>
  <si>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</si>
  <si>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</si>
  <si>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</si>
  <si>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</si>
  <si>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</si>
  <si>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</si>
  <si>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</si>
  <si>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</si>
  <si>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</si>
  <si>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</si>
  <si>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</si>
  <si>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</si>
  <si>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</si>
  <si>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</si>
  <si>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</si>
  <si>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</si>
  <si>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</si>
  <si>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</si>
  <si>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</si>
  <si>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</si>
  <si>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</si>
  <si>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</si>
  <si>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</si>
  <si>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</si>
  <si>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</si>
  <si>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</si>
  <si>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</si>
  <si>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</si>
  <si>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</si>
  <si>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</si>
  <si>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</si>
  <si>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</si>
  <si>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</si>
  <si>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</si>
  <si>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</si>
  <si>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</si>
  <si>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</si>
  <si>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</si>
  <si>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</si>
  <si>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</si>
  <si>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</si>
  <si>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</si>
  <si>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</si>
  <si>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</si>
  <si>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</si>
  <si>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</si>
  <si>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</si>
  <si>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</si>
  <si>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</si>
  <si>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</si>
  <si>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</si>
  <si>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</si>
  <si>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</si>
  <si>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</si>
  <si>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</si>
  <si>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</si>
  <si>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</si>
  <si>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</si>
  <si>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</si>
  <si>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</si>
  <si>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</si>
  <si>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</si>
  <si>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</si>
  <si>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</si>
  <si>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</si>
  <si>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</si>
  <si>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</si>
  <si>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</si>
  <si>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</si>
  <si>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</si>
  <si>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</si>
  <si>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</si>
  <si>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</si>
  <si>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</si>
  <si>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</si>
  <si>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</si>
  <si>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</si>
  <si>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</si>
  <si>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</si>
  <si>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</si>
  <si>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</si>
  <si>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</si>
  <si>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</si>
  <si>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</si>
  <si>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</si>
  <si>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</si>
  <si>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</si>
  <si>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</si>
  <si>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</si>
  <si>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</si>
  <si>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</si>
  <si>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</si>
  <si>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</si>
  <si>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</si>
  <si>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</si>
  <si>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</si>
  <si>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</si>
  <si>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</si>
  <si>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</si>
  <si>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</si>
  <si>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</si>
  <si>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</si>
  <si>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</si>
  <si>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</si>
  <si>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</si>
  <si>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</si>
  <si>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</si>
  <si>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</si>
  <si>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</si>
  <si>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</si>
  <si>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</si>
  <si>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</si>
  <si>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</si>
  <si>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</si>
  <si>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</si>
  <si>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</si>
  <si>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</si>
  <si>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</si>
  <si>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</si>
  <si>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</si>
  <si>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</si>
  <si>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</si>
  <si>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</si>
  <si>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</si>
  <si>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</si>
  <si>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</si>
  <si>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</si>
  <si>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</si>
  <si>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</si>
  <si>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</si>
  <si>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</si>
  <si>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</si>
  <si>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</si>
  <si>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</si>
  <si>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</si>
  <si>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</si>
  <si>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</si>
  <si>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</si>
  <si>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</si>
  <si>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</si>
  <si>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</si>
  <si>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</si>
  <si>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</si>
  <si>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</si>
  <si>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</si>
  <si>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</si>
  <si>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</si>
  <si>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</si>
  <si>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</si>
  <si>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</si>
  <si>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</si>
  <si>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</si>
  <si>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</si>
  <si>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</si>
  <si>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</si>
  <si>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</si>
  <si>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</si>
  <si>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</si>
  <si>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</si>
  <si>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</si>
  <si>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</si>
  <si>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</si>
  <si>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</si>
  <si>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</si>
  <si>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</si>
  <si>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</si>
  <si>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</si>
  <si>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</si>
  <si>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</si>
  <si>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</si>
  <si>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</si>
  <si>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</si>
  <si>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</si>
  <si>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</si>
  <si>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</si>
  <si>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</si>
  <si>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</si>
  <si>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</si>
  <si>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</si>
  <si>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</si>
  <si>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</si>
  <si>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</si>
  <si>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</si>
  <si>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</si>
  <si>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</si>
  <si>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</si>
  <si>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</si>
  <si>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</si>
  <si>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</si>
  <si>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</si>
  <si>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</si>
  <si>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</si>
  <si>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</si>
  <si>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</si>
  <si>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</si>
  <si>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</si>
  <si>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</si>
  <si>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</si>
  <si>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</si>
  <si>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</si>
  <si>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</si>
  <si>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</si>
  <si>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</si>
  <si>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</si>
  <si>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</si>
  <si>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</si>
  <si>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</si>
  <si>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</si>
  <si>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</si>
  <si>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</si>
  <si>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</si>
  <si>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</si>
  <si>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</si>
  <si>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</si>
  <si>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</si>
  <si>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</si>
  <si>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</si>
  <si>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</si>
  <si>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</si>
  <si>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</si>
  <si>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</si>
  <si>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</si>
  <si>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</si>
  <si>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</si>
  <si>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</si>
  <si>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</si>
  <si>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</si>
  <si>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</si>
  <si>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</si>
  <si>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</si>
  <si>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</si>
  <si>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</si>
  <si>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</si>
  <si>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</si>
  <si>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</si>
  <si>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</si>
  <si>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</si>
  <si>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</si>
  <si>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</si>
  <si>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</si>
  <si>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</si>
  <si>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</si>
  <si>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</si>
  <si>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</si>
  <si>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</si>
  <si>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</si>
  <si>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</si>
  <si>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</si>
  <si>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</si>
  <si>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</si>
  <si>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</si>
  <si>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</si>
  <si>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</si>
  <si>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</si>
  <si>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</si>
  <si>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</si>
  <si>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</si>
  <si>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</si>
  <si>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</si>
  <si>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</si>
  <si>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</si>
  <si>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</si>
  <si>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</si>
  <si>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</si>
  <si>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</si>
  <si>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</si>
  <si>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</si>
  <si>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</si>
  <si>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</si>
  <si>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</si>
  <si>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</si>
  <si>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</si>
  <si>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</si>
  <si>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</si>
  <si>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</si>
  <si>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</si>
  <si>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</si>
  <si>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</si>
  <si>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</si>
  <si>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</si>
  <si>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</si>
  <si>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</si>
  <si>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</si>
  <si>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</si>
  <si>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</si>
  <si>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</si>
  <si>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</si>
  <si>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</si>
  <si>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</si>
  <si>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</si>
  <si>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</si>
  <si>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</si>
  <si>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</si>
  <si>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</si>
  <si>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</si>
  <si>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</si>
  <si>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</si>
  <si>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</si>
  <si>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</si>
  <si>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</si>
  <si>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</si>
  <si>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</si>
  <si>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</si>
  <si>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</si>
  <si>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</si>
  <si>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</si>
  <si>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</si>
  <si>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</si>
  <si>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</si>
  <si>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</si>
  <si>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</si>
  <si>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</si>
  <si>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</si>
  <si>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</si>
  <si>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</si>
  <si>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</si>
  <si>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</si>
  <si>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</si>
  <si>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</si>
  <si>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</si>
  <si>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</si>
  <si>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</si>
  <si>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</si>
  <si>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</si>
  <si>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</si>
  <si>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</si>
  <si>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</si>
  <si>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</si>
  <si>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</si>
  <si>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</si>
  <si>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</si>
  <si>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</si>
  <si>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</si>
  <si>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</si>
  <si>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</si>
  <si>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</si>
  <si>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</si>
  <si>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</si>
  <si>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</si>
  <si>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</si>
  <si>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</si>
  <si>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</si>
  <si>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</si>
  <si>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</si>
  <si>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</si>
  <si>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</si>
  <si>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</si>
  <si>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</si>
  <si>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</si>
  <si>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</si>
  <si>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</si>
  <si>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</si>
  <si>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</si>
  <si>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</si>
  <si>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</si>
  <si>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</si>
  <si>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</si>
  <si>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</si>
  <si>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</si>
  <si>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</si>
  <si>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</si>
  <si>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</si>
  <si>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</si>
  <si>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</si>
  <si>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</si>
  <si>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</si>
  <si>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</si>
  <si>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</si>
  <si>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</si>
  <si>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</si>
  <si>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</si>
  <si>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</si>
  <si>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</si>
  <si>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</si>
  <si>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</si>
  <si>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</si>
  <si>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</si>
  <si>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</si>
  <si>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</si>
  <si>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</si>
  <si>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</si>
  <si>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</si>
  <si>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</si>
  <si>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</si>
  <si>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</si>
  <si>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</si>
  <si>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</si>
  <si>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</si>
  <si>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</si>
  <si>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</si>
  <si>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</si>
  <si>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</si>
  <si>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</si>
  <si>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</si>
  <si>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</si>
  <si>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</si>
  <si>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</si>
  <si>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</si>
  <si>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</si>
  <si>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</si>
  <si>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</si>
  <si>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</si>
  <si>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</si>
  <si>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</si>
  <si>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</si>
  <si>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</si>
  <si>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</si>
  <si>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</si>
  <si>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</si>
  <si>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</si>
  <si>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</si>
  <si>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</si>
  <si>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</si>
  <si>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</si>
  <si>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</si>
  <si>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</si>
  <si>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</si>
  <si>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</si>
  <si>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</si>
  <si>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</si>
  <si>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</si>
  <si>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</si>
  <si>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</si>
  <si>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</si>
  <si>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</si>
  <si>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</si>
  <si>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</si>
  <si>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</si>
  <si>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</si>
  <si>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</si>
  <si>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</si>
  <si>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</si>
  <si>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</si>
  <si>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</si>
  <si>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</si>
  <si>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</si>
  <si>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</si>
  <si>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</si>
  <si>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</si>
  <si>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</si>
  <si>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</si>
  <si>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</si>
  <si>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</si>
  <si>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</si>
  <si>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</si>
  <si>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</si>
  <si>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</si>
  <si>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</si>
  <si>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</si>
  <si>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</si>
  <si>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</si>
  <si>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</si>
  <si>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</si>
  <si>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</si>
  <si>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</si>
  <si>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</si>
  <si>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</si>
  <si>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</si>
  <si>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</si>
  <si>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</si>
  <si>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</si>
  <si>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</si>
  <si>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</si>
  <si>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</si>
  <si>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</si>
  <si>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</si>
  <si>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</si>
  <si>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</si>
  <si>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</si>
  <si>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</si>
  <si>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</si>
  <si>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</si>
  <si>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</si>
  <si>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</si>
  <si>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</si>
  <si>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</si>
  <si>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</si>
  <si>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</si>
  <si>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</si>
  <si>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</si>
  <si>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</si>
  <si>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</si>
  <si>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</si>
  <si>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</si>
  <si>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</si>
  <si>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</si>
  <si>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</si>
  <si>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</si>
  <si>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</si>
  <si>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</si>
  <si>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</si>
  <si>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</si>
  <si>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</si>
  <si>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</si>
  <si>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</si>
  <si>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</si>
  <si>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</si>
  <si>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</si>
  <si>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</si>
  <si>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</si>
  <si>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</si>
  <si>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</si>
  <si>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</si>
  <si>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</si>
  <si>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</si>
  <si>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</si>
  <si>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</si>
  <si>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</si>
  <si>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</si>
  <si>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</si>
  <si>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</si>
  <si>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</si>
  <si>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</si>
  <si>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</si>
  <si>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</si>
  <si>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</si>
  <si>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</si>
  <si>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</si>
  <si>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</si>
  <si>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</si>
  <si>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</si>
  <si>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</si>
  <si>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</si>
  <si>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</si>
  <si>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</si>
  <si>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</si>
  <si>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</si>
  <si>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</si>
  <si>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</si>
  <si>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</si>
  <si>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</si>
  <si>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</si>
  <si>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</si>
  <si>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</si>
  <si>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</si>
  <si>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</si>
  <si>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</si>
  <si>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</si>
  <si>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</si>
  <si>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</si>
  <si>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</si>
  <si>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</si>
  <si>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</si>
  <si>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</si>
  <si>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</si>
  <si>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</si>
  <si>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</si>
  <si>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</si>
  <si>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</si>
  <si>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</si>
  <si>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</si>
  <si>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</si>
  <si>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</si>
  <si>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</si>
  <si>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</si>
  <si>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</si>
  <si>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</si>
  <si>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</si>
  <si>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</si>
  <si>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</si>
  <si>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</si>
  <si>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</si>
  <si>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</si>
  <si>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</si>
  <si>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</si>
  <si>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</si>
  <si>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</si>
  <si>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</si>
  <si>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</si>
  <si>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</si>
  <si>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</si>
  <si>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</si>
  <si>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</si>
  <si>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</si>
  <si>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</si>
  <si>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</si>
  <si>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</si>
  <si>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</si>
  <si>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</si>
  <si>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</si>
  <si>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</si>
  <si>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</si>
  <si>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</si>
  <si>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</si>
  <si>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</si>
  <si>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</si>
  <si>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</si>
  <si>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</si>
  <si>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</si>
  <si>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</si>
  <si>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</si>
  <si>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</si>
  <si>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</si>
  <si>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</si>
  <si>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</si>
  <si>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</si>
  <si>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</si>
  <si>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</si>
  <si>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</si>
  <si>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</si>
  <si>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</si>
  <si>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</si>
  <si>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</si>
  <si>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</si>
  <si>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</si>
  <si>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</si>
  <si>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</si>
  <si>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</si>
  <si>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</si>
  <si>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</si>
  <si>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</si>
  <si>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</si>
  <si>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</si>
  <si>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</si>
  <si>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</si>
  <si>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</si>
  <si>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</si>
  <si>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</si>
  <si>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</si>
  <si>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</si>
  <si>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</si>
  <si>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</si>
  <si>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</si>
  <si>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</si>
  <si>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</si>
  <si>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</si>
  <si>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</si>
  <si>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</si>
  <si>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</si>
  <si>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</si>
  <si>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</si>
  <si>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</si>
  <si>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</si>
  <si>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</si>
  <si>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</si>
  <si>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</si>
  <si>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</si>
  <si>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</si>
  <si>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</si>
  <si>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</si>
  <si>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</si>
  <si>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</si>
  <si>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</si>
  <si>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</si>
  <si>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</si>
  <si>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</si>
  <si>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</si>
  <si>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</si>
  <si>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</si>
  <si>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</si>
  <si>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</si>
  <si>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</si>
  <si>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</si>
  <si>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</si>
  <si>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</si>
  <si>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</si>
  <si>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</si>
  <si>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</si>
  <si>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</si>
  <si>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</si>
  <si>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</si>
  <si>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</si>
  <si>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</si>
  <si>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</si>
  <si>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</si>
  <si>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</si>
  <si>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</si>
  <si>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</si>
  <si>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</si>
  <si>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</si>
  <si>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</si>
  <si>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</si>
  <si>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</si>
  <si>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</si>
  <si>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</si>
  <si>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</si>
  <si>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</si>
  <si>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</si>
  <si>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</si>
  <si>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</si>
  <si>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</si>
  <si>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</si>
  <si>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</si>
  <si>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</si>
  <si>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</si>
  <si>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</si>
  <si>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</si>
  <si>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</si>
  <si>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</si>
  <si>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</si>
  <si>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</si>
  <si>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</si>
  <si>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</si>
  <si>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</si>
  <si>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</si>
  <si>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</si>
  <si>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</si>
  <si>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</si>
  <si>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</si>
  <si>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</si>
  <si>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</si>
  <si>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</si>
  <si>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</si>
  <si>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</si>
  <si>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</si>
  <si>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</si>
  <si>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</si>
  <si>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</si>
  <si>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</si>
  <si>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</si>
  <si>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</si>
  <si>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</si>
  <si>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</si>
  <si>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</si>
  <si>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</si>
  <si>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</si>
  <si>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</si>
  <si>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</si>
  <si>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</si>
  <si>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</si>
  <si>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</si>
  <si>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</si>
  <si>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</si>
  <si>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</si>
  <si>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</si>
  <si>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</si>
  <si>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</si>
  <si>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</si>
  <si>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</si>
  <si>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</si>
  <si>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</si>
  <si>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</si>
  <si>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</si>
  <si>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</si>
  <si>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</si>
  <si>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</si>
  <si>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</si>
  <si>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</si>
  <si>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</si>
  <si>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</si>
  <si>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</si>
  <si>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</si>
  <si>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</si>
  <si>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</si>
  <si>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</si>
  <si>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</si>
  <si>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</si>
  <si>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</si>
  <si>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</si>
  <si>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</si>
  <si>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</si>
  <si>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</si>
  <si>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</si>
  <si>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</si>
  <si>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</si>
  <si>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</si>
  <si>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</si>
  <si>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</si>
  <si>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</si>
  <si>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</si>
  <si>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</si>
  <si>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</si>
  <si>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</si>
  <si>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</si>
  <si>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</si>
  <si>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</si>
  <si>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</si>
  <si>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</si>
  <si>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</si>
  <si>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</si>
  <si>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</si>
  <si>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</si>
  <si>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</si>
  <si>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</si>
  <si>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</si>
  <si>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</si>
  <si>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</si>
  <si>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</si>
  <si>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</si>
  <si>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</si>
  <si>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</si>
  <si>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</si>
  <si>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</si>
  <si>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</si>
  <si>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</si>
  <si>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</si>
  <si>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</si>
  <si>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</si>
  <si>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</si>
  <si>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</si>
  <si>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</si>
  <si>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</si>
  <si>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</si>
  <si>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</si>
  <si>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</si>
  <si>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</si>
  <si>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</si>
  <si>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</si>
  <si>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</si>
  <si>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</si>
  <si>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</si>
  <si>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</si>
  <si>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</si>
  <si>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</si>
  <si>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</si>
  <si>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</si>
  <si>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</si>
  <si>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</si>
  <si>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</si>
  <si>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</si>
  <si>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</si>
  <si>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</si>
  <si>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</si>
  <si>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</si>
  <si>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</si>
  <si>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</si>
  <si>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</si>
  <si>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</si>
  <si>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</si>
  <si>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</si>
  <si>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</si>
  <si>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</si>
  <si>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</si>
  <si>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</si>
  <si>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</si>
  <si>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</si>
  <si>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</si>
  <si>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</si>
  <si>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</si>
  <si>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</si>
  <si>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</si>
  <si>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</si>
  <si>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</si>
  <si>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</si>
  <si>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</si>
  <si>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</si>
  <si>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</si>
  <si>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</si>
  <si>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</si>
  <si>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</si>
  <si>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</si>
  <si>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</si>
  <si>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</si>
  <si>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</si>
  <si>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</si>
  <si>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</si>
  <si>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</si>
  <si>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</si>
  <si>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</si>
  <si>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</si>
  <si>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</si>
  <si>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</si>
  <si>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</si>
  <si>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</si>
  <si>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</si>
  <si>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</si>
  <si>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</si>
  <si>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</si>
  <si>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</si>
  <si>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</si>
  <si>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</si>
  <si>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</si>
  <si>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</si>
  <si>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</si>
  <si>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</si>
  <si>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</si>
  <si>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</si>
  <si>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</si>
  <si>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</si>
  <si>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</si>
  <si>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</si>
  <si>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</si>
  <si>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</si>
  <si>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</si>
  <si>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</si>
  <si>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</si>
  <si>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</si>
  <si>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</si>
  <si>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</si>
  <si>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</si>
  <si>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</si>
  <si>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</si>
  <si>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</si>
  <si>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</si>
  <si>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</si>
  <si>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</si>
  <si>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</si>
  <si>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</si>
  <si>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</si>
  <si>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</si>
  <si>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</si>
  <si>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</si>
  <si>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</si>
  <si>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</si>
  <si>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</si>
  <si>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</si>
  <si>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</si>
  <si>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</si>
  <si>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</si>
  <si>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</si>
  <si>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</si>
  <si>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</si>
  <si>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</si>
  <si>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</si>
  <si>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</si>
  <si>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</si>
  <si>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</si>
  <si>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</si>
  <si>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</si>
  <si>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</si>
  <si>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</si>
  <si>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</si>
  <si>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</si>
  <si>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</si>
  <si>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</si>
  <si>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</si>
  <si>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</si>
  <si>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</si>
  <si>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</si>
  <si>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</si>
  <si>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</si>
  <si>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</si>
  <si>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</si>
  <si>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</si>
  <si>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</si>
  <si>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</si>
  <si>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</si>
  <si>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</si>
  <si>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</si>
  <si>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</si>
  <si>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</si>
  <si>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</si>
  <si>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</si>
  <si>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</si>
  <si>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</si>
  <si>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</si>
  <si>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</si>
  <si>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</si>
  <si>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</si>
  <si>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</si>
  <si>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</si>
  <si>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</si>
  <si>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</si>
  <si>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</si>
  <si>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</si>
  <si>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</si>
  <si>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</si>
  <si>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</si>
  <si>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</si>
  <si>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</si>
  <si>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</si>
  <si>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</si>
  <si>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</si>
  <si>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</si>
  <si>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</si>
  <si>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</si>
  <si>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</si>
  <si>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</si>
  <si>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</si>
  <si>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</si>
  <si>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</si>
  <si>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</si>
  <si>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</si>
  <si>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</si>
  <si>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</si>
  <si>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</si>
  <si>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</si>
  <si>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</si>
  <si>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</si>
  <si>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</si>
  <si>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</si>
  <si>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</si>
  <si>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</si>
  <si>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</si>
  <si>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</si>
  <si>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</si>
  <si>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</si>
  <si>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</si>
  <si>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</si>
  <si>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</si>
  <si>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</si>
  <si>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</si>
  <si>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</si>
  <si>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</si>
  <si>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</si>
  <si>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</si>
  <si>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</si>
  <si>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</si>
  <si>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</si>
  <si>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</si>
  <si>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</si>
  <si>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</si>
  <si>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</si>
  <si>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</si>
  <si>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</si>
  <si>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</si>
  <si>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</si>
  <si>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</si>
  <si>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</si>
  <si>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</si>
  <si>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</si>
  <si>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</si>
  <si>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</si>
  <si>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</si>
  <si>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</si>
  <si>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</si>
  <si>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</si>
  <si>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</si>
  <si>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</si>
  <si>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</si>
  <si>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</si>
  <si>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</si>
  <si>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</si>
  <si>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</si>
  <si>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</si>
  <si>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</si>
  <si>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</si>
  <si>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</si>
  <si>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</si>
  <si>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</si>
  <si>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</si>
  <si>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</si>
  <si>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</si>
  <si>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</si>
  <si>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</si>
  <si>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</si>
  <si>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</si>
  <si>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</si>
  <si>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</si>
  <si>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</si>
  <si>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</si>
  <si>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</si>
  <si>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</si>
  <si>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</si>
  <si>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</si>
  <si>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</si>
  <si>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</si>
  <si>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</si>
  <si>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</si>
  <si>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</si>
  <si>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</si>
  <si>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</si>
  <si>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</si>
  <si>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</si>
  <si>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</si>
  <si>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</si>
  <si>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</si>
  <si>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</si>
  <si>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</si>
  <si>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</si>
  <si>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</si>
  <si>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</si>
  <si>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</si>
  <si>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</si>
  <si>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</si>
  <si>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</si>
  <si>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</si>
  <si>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</si>
  <si>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</si>
  <si>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</si>
  <si>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</si>
  <si>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</si>
  <si>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</si>
  <si>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</si>
  <si>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</si>
  <si>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</si>
  <si>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</si>
  <si>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</si>
  <si>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</si>
  <si>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</si>
  <si>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</si>
  <si>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</si>
  <si>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</si>
  <si>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</si>
  <si>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</si>
  <si>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</si>
  <si>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</si>
  <si>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</si>
  <si>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</si>
  <si>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</si>
  <si>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</si>
  <si>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</si>
  <si>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</si>
  <si>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</si>
  <si>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</si>
  <si>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</si>
  <si>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</si>
  <si>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</si>
  <si>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</si>
  <si>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</si>
  <si>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</si>
  <si>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</si>
  <si>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</si>
  <si>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</si>
  <si>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</si>
  <si>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</si>
  <si>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</si>
  <si>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</si>
  <si>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</si>
  <si>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</si>
  <si>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</si>
  <si>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</si>
  <si>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</si>
  <si>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</si>
  <si>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</si>
  <si>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</si>
  <si>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</si>
  <si>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</si>
  <si>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</si>
  <si>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</si>
  <si>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</si>
  <si>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</si>
  <si>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</si>
  <si>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</si>
  <si>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</si>
  <si>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</si>
  <si>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</si>
  <si>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</si>
  <si>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</si>
  <si>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</si>
  <si>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</si>
  <si>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</si>
  <si>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</si>
  <si>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</si>
  <si>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</si>
  <si>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</si>
  <si>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</si>
  <si>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</si>
  <si>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</si>
  <si>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</si>
  <si>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</si>
  <si>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</si>
  <si>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</si>
  <si>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</si>
  <si>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</si>
  <si>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</si>
  <si>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</si>
  <si>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</si>
  <si>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</si>
  <si>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</si>
  <si>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</si>
  <si>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</si>
  <si>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</si>
  <si>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</si>
  <si>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</si>
  <si>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</si>
  <si>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</si>
  <si>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</si>
  <si>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</si>
  <si>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</si>
  <si>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</si>
  <si>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</si>
  <si>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</si>
  <si>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</si>
  <si>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</si>
  <si>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</si>
  <si>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</si>
  <si>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</si>
  <si>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</si>
  <si>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</si>
  <si>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</si>
  <si>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</si>
  <si>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</si>
  <si>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</si>
  <si>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</si>
  <si>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</si>
  <si>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</si>
  <si>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</si>
  <si>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</si>
  <si>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</si>
  <si>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</si>
  <si>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</si>
  <si>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</si>
  <si>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</si>
  <si>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</si>
  <si>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</si>
  <si>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</si>
  <si>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</si>
  <si>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</si>
  <si>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</si>
  <si>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</si>
  <si>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</si>
  <si>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</si>
  <si>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</si>
  <si>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</si>
  <si>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</si>
  <si>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</si>
  <si>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</si>
  <si>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</si>
  <si>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</si>
  <si>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</si>
  <si>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</si>
  <si>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</si>
  <si>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</si>
  <si>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</si>
  <si>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</si>
  <si>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</si>
  <si>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</si>
  <si>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</si>
  <si>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</si>
  <si>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</si>
  <si>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</si>
  <si>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</si>
  <si>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</si>
  <si>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</si>
  <si>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</si>
  <si>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</si>
  <si>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</si>
  <si>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</si>
  <si>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</si>
  <si>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</si>
  <si>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</si>
  <si>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</si>
  <si>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</si>
  <si>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</si>
  <si>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</si>
  <si>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</si>
  <si>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</si>
  <si>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</si>
  <si>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</si>
  <si>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</si>
  <si>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</si>
  <si>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</si>
  <si>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</si>
  <si>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</si>
  <si>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</si>
  <si>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</si>
  <si>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</si>
  <si>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</si>
  <si>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</si>
  <si>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</si>
  <si>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</si>
  <si>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</si>
  <si>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</si>
  <si>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</si>
  <si>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</si>
  <si>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</si>
  <si>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</si>
  <si>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</si>
  <si>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</si>
  <si>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</si>
  <si>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</si>
  <si>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</si>
  <si>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</si>
  <si>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</si>
  <si>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</si>
  <si>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</si>
  <si>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</si>
  <si>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</si>
  <si>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</si>
  <si>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</si>
  <si>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</si>
  <si>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</si>
  <si>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</si>
  <si>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</si>
  <si>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</si>
  <si>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</si>
  <si>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</si>
  <si>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</si>
  <si>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</si>
  <si>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</si>
  <si>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</si>
  <si>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</si>
  <si>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</si>
  <si>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</si>
  <si>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</si>
  <si>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</si>
  <si>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</si>
  <si>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</si>
  <si>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</si>
  <si>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</si>
  <si>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</si>
  <si>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</si>
  <si>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</si>
  <si>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</si>
  <si>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</si>
  <si>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</si>
  <si>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</si>
  <si>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</si>
  <si>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</si>
  <si>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</si>
  <si>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</si>
  <si>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</si>
  <si>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</si>
  <si>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</si>
  <si>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</si>
  <si>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</si>
  <si>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</si>
  <si>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</si>
  <si>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</si>
  <si>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</si>
  <si>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</si>
  <si>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</si>
  <si>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</si>
  <si>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</si>
  <si>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</si>
  <si>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</si>
  <si>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</si>
  <si>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</si>
  <si>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</si>
  <si>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</si>
  <si>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</si>
  <si>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</si>
  <si>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</si>
  <si>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</si>
  <si>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</si>
  <si>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</si>
  <si>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</si>
  <si>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</si>
  <si>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</si>
  <si>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</si>
  <si>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</si>
  <si>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</si>
  <si>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</si>
  <si>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</si>
  <si>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</si>
  <si>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</si>
  <si>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</si>
  <si>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</si>
  <si>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</si>
  <si>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</si>
  <si>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</si>
  <si>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</si>
  <si>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</si>
  <si>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</si>
  <si>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</si>
  <si>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</si>
  <si>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</si>
  <si>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</si>
  <si>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</si>
  <si>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</si>
  <si>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</si>
  <si>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</si>
  <si>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</si>
  <si>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</si>
  <si>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</si>
  <si>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</si>
  <si>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</si>
  <si>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</si>
  <si>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</si>
  <si>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</si>
  <si>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</si>
  <si>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</si>
  <si>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</si>
  <si>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</si>
  <si>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</si>
  <si>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</si>
  <si>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</si>
  <si>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</si>
  <si>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</si>
  <si>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</si>
  <si>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</si>
  <si>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</si>
  <si>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</si>
  <si>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</si>
  <si>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</si>
  <si>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</si>
  <si>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</si>
  <si>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</si>
  <si>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</si>
  <si>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</si>
  <si>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</si>
  <si>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</si>
  <si>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</si>
  <si>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</si>
  <si>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</si>
  <si>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</si>
  <si>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</si>
  <si>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</si>
  <si>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</si>
  <si>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</si>
  <si>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</si>
  <si>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</si>
  <si>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</si>
  <si>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</si>
  <si>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</si>
  <si>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</si>
  <si>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</si>
  <si>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</si>
  <si>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</si>
  <si>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</si>
  <si>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</si>
  <si>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</si>
  <si>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</si>
  <si>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</si>
  <si>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</si>
  <si>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</si>
  <si>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</si>
  <si>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</si>
  <si>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</si>
  <si>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</si>
  <si>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</si>
  <si>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</si>
  <si>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</si>
  <si>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</si>
  <si>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</si>
  <si>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</si>
  <si>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</si>
  <si>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</si>
  <si>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</si>
  <si>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</si>
  <si>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</si>
  <si>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</si>
  <si>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</si>
  <si>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</si>
  <si>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</si>
  <si>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</si>
  <si>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</si>
  <si>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</si>
  <si>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</si>
  <si>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</si>
  <si>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</si>
  <si>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</si>
  <si>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</si>
  <si>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</si>
  <si>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</si>
  <si>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</si>
  <si>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</si>
  <si>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</si>
  <si>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</si>
  <si>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</si>
  <si>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</si>
  <si>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</si>
  <si>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</si>
  <si>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</si>
  <si>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</si>
  <si>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</si>
  <si>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</si>
  <si>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</si>
  <si>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</si>
  <si>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</si>
  <si>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</si>
  <si>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</si>
  <si>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</si>
  <si>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</si>
  <si>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</si>
  <si>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</si>
  <si>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</si>
  <si>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</si>
  <si>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</si>
  <si>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</si>
  <si>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</si>
  <si>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</si>
  <si>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</si>
  <si>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</si>
  <si>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</si>
  <si>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</si>
  <si>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</si>
  <si>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</si>
  <si>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</si>
  <si>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</si>
  <si>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</si>
  <si>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</si>
  <si>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</si>
  <si>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</si>
  <si>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</si>
  <si>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</si>
  <si>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</si>
  <si>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</si>
  <si>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</si>
  <si>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</si>
  <si>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</si>
  <si>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</si>
  <si>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</si>
  <si>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</si>
  <si>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</si>
  <si>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</si>
  <si>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</si>
  <si>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</si>
  <si>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</si>
  <si>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</si>
  <si>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</si>
  <si>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</si>
  <si>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</si>
  <si>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</si>
  <si>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</si>
  <si>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</si>
  <si>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</si>
  <si>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</si>
  <si>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</si>
  <si>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</si>
  <si>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</si>
  <si>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</si>
  <si>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</si>
  <si>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</si>
  <si>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</si>
  <si>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</si>
  <si>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</si>
  <si>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</si>
  <si>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</si>
  <si>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</si>
  <si>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</si>
  <si>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</si>
  <si>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</si>
  <si>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</si>
  <si>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</si>
  <si>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</si>
  <si>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</si>
  <si>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</si>
  <si>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</si>
  <si>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</si>
  <si>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</si>
  <si>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</si>
  <si>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</si>
  <si>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</si>
  <si>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</si>
  <si>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</si>
  <si>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</si>
  <si>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</si>
  <si>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</si>
  <si>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</si>
  <si>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</si>
  <si>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</si>
  <si>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</si>
  <si>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</si>
  <si>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</si>
  <si>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</si>
  <si>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</si>
  <si>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</si>
  <si>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</si>
  <si>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</si>
  <si>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</si>
  <si>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</si>
  <si>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</si>
  <si>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</si>
  <si>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</si>
  <si>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</si>
  <si>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</si>
  <si>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</si>
  <si>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</si>
  <si>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</si>
  <si>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</si>
  <si>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</si>
  <si>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</si>
  <si>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</si>
  <si>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</si>
  <si>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</si>
  <si>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</si>
  <si>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</si>
  <si>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</si>
  <si>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</si>
  <si>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</si>
  <si>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</si>
  <si>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</si>
  <si>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</si>
  <si>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</si>
  <si>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</si>
  <si>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</si>
  <si>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</si>
  <si>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</si>
  <si>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</si>
  <si>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</si>
  <si>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</si>
  <si>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</si>
  <si>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</si>
  <si>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</si>
  <si>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</si>
  <si>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</si>
  <si>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</si>
  <si>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</si>
  <si>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</si>
  <si>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</si>
  <si>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</si>
  <si>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</si>
  <si>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</si>
  <si>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</si>
  <si>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</si>
  <si>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</si>
  <si>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</si>
  <si>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</si>
  <si>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</si>
  <si>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</si>
  <si>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</si>
  <si>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</si>
  <si>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</si>
  <si>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</si>
  <si>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</si>
  <si>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</si>
  <si>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</si>
  <si>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</si>
  <si>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</si>
  <si>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</si>
  <si>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</si>
  <si>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</si>
  <si>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</si>
  <si>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</si>
  <si>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</si>
  <si>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</si>
  <si>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</si>
  <si>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</si>
  <si>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</si>
  <si>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</si>
  <si>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</si>
  <si>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</si>
  <si>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</si>
  <si>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</si>
  <si>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</si>
  <si>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</si>
  <si>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</si>
  <si>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</si>
  <si>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</si>
  <si>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</si>
  <si>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</si>
  <si>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</si>
  <si>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</si>
  <si>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</si>
  <si>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</si>
  <si>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</si>
  <si>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</si>
  <si>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</si>
  <si>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</si>
  <si>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</si>
  <si>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</si>
  <si>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</si>
  <si>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</si>
  <si>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</si>
  <si>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</si>
  <si>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</si>
  <si>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</si>
  <si>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</si>
  <si>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</si>
  <si>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</si>
  <si>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</si>
  <si>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</si>
  <si>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</si>
  <si>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</si>
  <si>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</si>
  <si>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</si>
  <si>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</si>
  <si>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</si>
  <si>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</si>
  <si>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</si>
  <si>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</si>
  <si>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</si>
  <si>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</si>
  <si>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</si>
  <si>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</si>
  <si>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</si>
  <si>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</si>
  <si>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</si>
  <si>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</si>
  <si>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</si>
  <si>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</si>
  <si>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</si>
  <si>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</si>
  <si>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</si>
  <si>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</si>
  <si>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</si>
  <si>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</si>
  <si>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</si>
  <si>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</si>
  <si>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</si>
  <si>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</si>
  <si>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</si>
  <si>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</si>
  <si>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</si>
  <si>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</si>
  <si>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</si>
  <si>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</si>
  <si>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</si>
  <si>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</si>
  <si>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</si>
  <si>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</si>
  <si>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</si>
  <si>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</si>
  <si>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</si>
  <si>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</si>
  <si>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</si>
  <si>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</si>
  <si>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</si>
  <si>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</si>
  <si>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</si>
  <si>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</si>
  <si>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</si>
  <si>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</si>
  <si>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</si>
  <si>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</si>
  <si>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</si>
  <si>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</si>
  <si>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</si>
  <si>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</si>
  <si>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</si>
  <si>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</si>
  <si>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</si>
  <si>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</si>
  <si>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</si>
  <si>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</si>
  <si>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</si>
  <si>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</si>
  <si>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</si>
  <si>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</si>
  <si>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</si>
  <si>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</si>
  <si>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</si>
  <si>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</si>
  <si>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</si>
  <si>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</si>
  <si>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</si>
  <si>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</si>
  <si>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</si>
  <si>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</si>
  <si>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</si>
  <si>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</si>
  <si>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</si>
  <si>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</si>
  <si>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</si>
  <si>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</si>
  <si>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</si>
  <si>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</si>
  <si>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</si>
  <si>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</si>
  <si>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</si>
  <si>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</si>
  <si>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</si>
  <si>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</si>
  <si>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</si>
  <si>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</si>
  <si>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</si>
  <si>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</si>
  <si>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</si>
  <si>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</si>
  <si>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</si>
  <si>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</si>
  <si>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</si>
  <si>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</si>
  <si>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</si>
  <si>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</si>
  <si>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</si>
  <si>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</si>
  <si>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</si>
  <si>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</si>
  <si>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</si>
  <si>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</si>
  <si>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</si>
  <si>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</si>
  <si>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</si>
  <si>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</si>
  <si>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</si>
  <si>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</si>
  <si>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</si>
  <si>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</si>
  <si>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</si>
  <si>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</si>
  <si>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</si>
  <si>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</si>
  <si>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</si>
  <si>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</si>
  <si>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</si>
  <si>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</si>
  <si>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</si>
  <si>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</si>
  <si>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</si>
  <si>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</si>
  <si>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</si>
  <si>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</si>
  <si>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</si>
  <si>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</si>
  <si>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</si>
  <si>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</si>
  <si>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</si>
  <si>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</si>
  <si>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</si>
  <si>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</si>
  <si>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</si>
  <si>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</si>
  <si>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</si>
  <si>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</si>
  <si>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</si>
  <si>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</si>
  <si>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</si>
  <si>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</si>
  <si>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</si>
  <si>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</si>
  <si>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</si>
  <si>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</si>
  <si>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</si>
  <si>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</si>
  <si>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</si>
  <si>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</si>
  <si>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</si>
  <si>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</si>
  <si>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</si>
  <si>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</si>
  <si>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</si>
  <si>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</si>
  <si>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</si>
  <si>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</si>
  <si>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</si>
  <si>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</si>
  <si>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</si>
  <si>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</si>
  <si>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</si>
  <si>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</si>
  <si>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</si>
  <si>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</si>
  <si>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</si>
  <si>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</si>
  <si>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</si>
  <si>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</si>
  <si>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</si>
  <si>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</si>
  <si>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</si>
  <si>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</si>
  <si>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</si>
  <si>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</si>
  <si>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</si>
  <si>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</si>
  <si>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</si>
  <si>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</si>
  <si>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</si>
  <si>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</si>
  <si>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</si>
  <si>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</si>
  <si>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</si>
  <si>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</si>
  <si>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</si>
  <si>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</si>
  <si>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</si>
  <si>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</si>
  <si>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</si>
  <si>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</si>
  <si>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</si>
  <si>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</si>
  <si>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</si>
  <si>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</si>
  <si>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</si>
  <si>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</si>
  <si>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</si>
  <si>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</si>
  <si>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</si>
  <si>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</si>
  <si>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</si>
  <si>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</si>
  <si>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</si>
  <si>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</si>
  <si>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</si>
  <si>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</si>
  <si>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</si>
  <si>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</si>
  <si>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</si>
  <si>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</si>
  <si>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</si>
  <si>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</si>
  <si>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</si>
  <si>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</si>
  <si>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</si>
  <si>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</si>
  <si>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</si>
  <si>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</si>
  <si>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</si>
  <si>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</si>
  <si>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</si>
  <si>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</si>
  <si>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</si>
  <si>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</si>
  <si>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</si>
  <si>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</si>
  <si>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</si>
  <si>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</si>
  <si>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</si>
  <si>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</si>
  <si>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</si>
  <si>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</si>
  <si>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</si>
  <si>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</si>
  <si>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</si>
  <si>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</si>
  <si>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</si>
  <si>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</si>
  <si>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</si>
  <si>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</si>
  <si>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</si>
  <si>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</si>
  <si>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</si>
  <si>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</si>
  <si>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</si>
  <si>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</si>
  <si>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</si>
  <si>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</si>
  <si>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</si>
  <si>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</si>
  <si>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</si>
  <si>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</si>
  <si>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</si>
  <si>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</si>
  <si>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</si>
  <si>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</si>
  <si>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</si>
  <si>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</si>
  <si>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</si>
  <si>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</si>
  <si>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</si>
  <si>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</si>
  <si>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</si>
  <si>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</si>
  <si>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</si>
  <si>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</si>
  <si>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</si>
  <si>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</si>
  <si>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</si>
  <si>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</si>
  <si>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</si>
  <si>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</si>
  <si>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</si>
  <si>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</si>
  <si>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</si>
  <si>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</si>
  <si>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</si>
  <si>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</si>
  <si>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</si>
  <si>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</si>
  <si>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</si>
  <si>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</si>
  <si>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</si>
  <si>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</si>
  <si>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</si>
  <si>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</si>
  <si>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</si>
  <si>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</si>
  <si>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</si>
  <si>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</si>
  <si>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</si>
  <si>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</si>
  <si>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</si>
  <si>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</si>
  <si>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</si>
  <si>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</si>
  <si>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</si>
  <si>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</si>
  <si>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</si>
  <si>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</si>
  <si>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</si>
  <si>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</si>
  <si>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</si>
  <si>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</si>
  <si>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</si>
  <si>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</si>
  <si>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</si>
  <si>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</si>
  <si>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</si>
  <si>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</si>
  <si>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</si>
  <si>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</si>
  <si>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</si>
  <si>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</si>
  <si>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</si>
  <si>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</si>
  <si>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</si>
  <si>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</si>
  <si>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</si>
  <si>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</si>
  <si>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</si>
  <si>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</si>
  <si>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</si>
  <si>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</si>
  <si>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</si>
  <si>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</si>
  <si>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</si>
  <si>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</si>
  <si>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</si>
  <si>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</si>
  <si>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</si>
  <si>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</si>
  <si>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</si>
  <si>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</si>
  <si>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</si>
  <si>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</si>
  <si>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</si>
  <si>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</si>
  <si>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</si>
  <si>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</si>
  <si>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</si>
  <si>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</si>
  <si>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</si>
  <si>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</si>
  <si>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</si>
  <si>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</si>
  <si>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</si>
  <si>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</si>
  <si>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</si>
  <si>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</si>
  <si>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</si>
  <si>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</si>
  <si>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</si>
  <si>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</si>
  <si>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</si>
  <si>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</si>
  <si>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</si>
  <si>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</si>
  <si>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</si>
  <si>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</si>
  <si>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</si>
  <si>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</si>
  <si>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</si>
  <si>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</si>
  <si>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</si>
  <si>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</si>
  <si>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</si>
  <si>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</si>
  <si>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</si>
  <si>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</si>
  <si>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</si>
  <si>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</si>
  <si>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</si>
  <si>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</si>
  <si>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</si>
  <si>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</si>
  <si>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</si>
  <si>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</si>
  <si>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</si>
  <si>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</si>
  <si>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</si>
  <si>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</si>
  <si>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</si>
  <si>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</si>
  <si>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</si>
  <si>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</si>
  <si>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</si>
  <si>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</si>
  <si>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</si>
  <si>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</si>
  <si>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</si>
  <si>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</si>
  <si>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</si>
  <si>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</si>
  <si>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</si>
  <si>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</si>
  <si>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</si>
  <si>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</si>
  <si>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</si>
  <si>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</si>
  <si>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</si>
  <si>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</si>
  <si>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</si>
  <si>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</si>
  <si>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</si>
  <si>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</si>
  <si>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</si>
  <si>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</si>
  <si>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</si>
  <si>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</si>
  <si>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</si>
  <si>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</si>
  <si>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</si>
  <si>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</si>
  <si>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</si>
  <si>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</si>
  <si>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</si>
  <si>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</si>
  <si>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</si>
  <si>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</si>
  <si>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</si>
  <si>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</si>
  <si>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</si>
  <si>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</si>
  <si>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</si>
  <si>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</si>
  <si>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</si>
  <si>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</si>
  <si>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</si>
  <si>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</si>
  <si>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</si>
  <si>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</si>
  <si>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</si>
  <si>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</si>
  <si>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</si>
  <si>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</si>
  <si>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</si>
  <si>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</si>
  <si>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</si>
  <si>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</si>
  <si>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</si>
  <si>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</si>
  <si>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</si>
  <si>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</si>
  <si>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</si>
  <si>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</si>
  <si>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</si>
  <si>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</si>
  <si>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</si>
  <si>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</si>
  <si>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</si>
  <si>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</si>
  <si>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</si>
  <si>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</si>
  <si>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</si>
  <si>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</si>
  <si>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</si>
  <si>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</si>
  <si>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</si>
  <si>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</si>
  <si>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</si>
  <si>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</si>
  <si>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</si>
  <si>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</si>
  <si>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</si>
  <si>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</si>
  <si>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</si>
  <si>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</si>
  <si>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</si>
  <si>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</si>
  <si>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</si>
  <si>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</si>
  <si>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</si>
  <si>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</si>
  <si>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</si>
  <si>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</si>
  <si>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</si>
  <si>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</si>
  <si>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</si>
  <si>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</si>
  <si>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</si>
  <si>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</si>
  <si>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</si>
  <si>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</si>
  <si>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</si>
  <si>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</si>
  <si>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</si>
  <si>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</si>
  <si>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</si>
  <si>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</si>
  <si>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</si>
  <si>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</si>
  <si>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</si>
  <si>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</si>
  <si>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</si>
  <si>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</si>
  <si>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</si>
  <si>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</si>
  <si>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</si>
  <si>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</si>
  <si>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</si>
  <si>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</si>
  <si>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</si>
  <si>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</si>
  <si>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</si>
  <si>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</si>
  <si>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</si>
  <si>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</si>
  <si>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</si>
  <si>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</si>
  <si>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</si>
  <si>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</si>
  <si>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</si>
  <si>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</si>
  <si>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</si>
  <si>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</si>
  <si>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</si>
  <si>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</si>
  <si>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</si>
  <si>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</si>
  <si>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</si>
  <si>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</si>
  <si>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</si>
  <si>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</si>
  <si>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</si>
  <si>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</si>
  <si>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</si>
  <si>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</si>
  <si>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</si>
  <si>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</si>
  <si>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</si>
  <si>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</si>
  <si>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</si>
  <si>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</si>
  <si>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</si>
  <si>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</si>
  <si>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</si>
  <si>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</si>
  <si>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</si>
  <si>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</si>
  <si>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</si>
  <si>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</si>
  <si>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</si>
  <si>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</si>
  <si>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</si>
  <si>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</si>
  <si>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</si>
  <si>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</si>
  <si>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</si>
  <si>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</si>
  <si>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</si>
  <si>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</si>
  <si>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</si>
  <si>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</si>
  <si>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</si>
  <si>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</si>
  <si>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</si>
  <si>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</si>
  <si>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</si>
  <si>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</si>
  <si>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</si>
  <si>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</si>
  <si>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</si>
  <si>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</si>
  <si>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</si>
  <si>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</si>
  <si>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</si>
  <si>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</si>
  <si>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</si>
  <si>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</si>
  <si>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</si>
  <si>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</si>
  <si>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</si>
  <si>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</si>
  <si>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</si>
  <si>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</si>
  <si>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</si>
  <si>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</si>
  <si>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</si>
  <si>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</si>
  <si>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</si>
  <si>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</si>
  <si>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</si>
  <si>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</si>
  <si>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</si>
  <si>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</si>
  <si>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</si>
  <si>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</si>
  <si>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</si>
  <si>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</si>
  <si>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</si>
  <si>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</si>
  <si>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</si>
  <si>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</si>
  <si>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</si>
  <si>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</si>
  <si>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</si>
  <si>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</si>
  <si>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</si>
  <si>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</si>
  <si>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</si>
  <si>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</si>
  <si>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</si>
  <si>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</si>
  <si>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</si>
  <si>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</si>
  <si>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</si>
  <si>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</si>
  <si>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</si>
  <si>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</si>
  <si>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</si>
  <si>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</si>
  <si>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</si>
  <si>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</si>
  <si>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</si>
  <si>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</si>
  <si>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</si>
  <si>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</si>
  <si>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</si>
  <si>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</si>
  <si>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</si>
  <si>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</si>
  <si>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</si>
  <si>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</si>
  <si>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</si>
  <si>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</si>
  <si>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</si>
  <si>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</si>
  <si>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</si>
  <si>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</si>
  <si>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</si>
  <si>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</si>
  <si>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</si>
  <si>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</si>
  <si>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</si>
  <si>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</si>
  <si>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</si>
  <si>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</si>
  <si>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</si>
  <si>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</si>
  <si>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</si>
  <si>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</si>
  <si>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</si>
  <si>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</si>
  <si>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</si>
  <si>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</si>
  <si>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</si>
  <si>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</si>
  <si>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</si>
  <si>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</si>
  <si>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</si>
  <si>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</si>
  <si>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</si>
  <si>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</si>
  <si>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</si>
  <si>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</si>
  <si>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</si>
  <si>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</si>
  <si>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</si>
  <si>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</si>
  <si>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</si>
  <si>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</si>
  <si>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</si>
  <si>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</si>
  <si>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</si>
  <si>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</si>
  <si>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</si>
  <si>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</si>
  <si>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</si>
  <si>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</si>
  <si>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</si>
  <si>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</si>
  <si>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</si>
  <si>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</si>
  <si>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</si>
  <si>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</si>
  <si>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</si>
  <si>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</si>
  <si>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</si>
  <si>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</si>
  <si>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</si>
  <si>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</si>
  <si>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</si>
  <si>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</si>
  <si>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</si>
  <si>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</si>
  <si>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</si>
  <si>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</si>
  <si>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</si>
  <si>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</si>
  <si>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</si>
  <si>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</si>
  <si>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</si>
  <si>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</si>
  <si>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</si>
  <si>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</si>
  <si>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</si>
  <si>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</si>
  <si>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</si>
  <si>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</si>
  <si>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</si>
  <si>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</si>
  <si>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</si>
  <si>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</si>
  <si>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</si>
  <si>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</si>
  <si>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</si>
  <si>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</si>
  <si>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</si>
  <si>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</si>
  <si>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</si>
  <si>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</si>
  <si>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</si>
  <si>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</si>
  <si>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</si>
  <si>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</si>
  <si>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</si>
  <si>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</si>
  <si>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</si>
  <si>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</si>
  <si>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</si>
  <si>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</si>
  <si>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</si>
  <si>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</si>
  <si>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</si>
  <si>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</si>
  <si>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</si>
  <si>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</si>
  <si>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</si>
  <si>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</si>
  <si>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</si>
  <si>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</si>
  <si>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</si>
  <si>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</si>
  <si>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</si>
  <si>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</si>
  <si>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</si>
  <si>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</si>
  <si>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</si>
  <si>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</si>
  <si>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</si>
  <si>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</si>
  <si>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</si>
  <si>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</si>
  <si>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</si>
  <si>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</si>
  <si>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</si>
  <si>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</si>
  <si>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</si>
  <si>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</si>
  <si>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</si>
  <si>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</si>
  <si>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</si>
  <si>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</si>
  <si>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</si>
  <si>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</si>
  <si>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</si>
  <si>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</si>
  <si>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</si>
  <si>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</si>
  <si>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</si>
  <si>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</si>
  <si>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</si>
  <si>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</si>
  <si>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</si>
  <si>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</si>
  <si>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</si>
  <si>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</si>
  <si>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</si>
  <si>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</si>
  <si>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</si>
  <si>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</si>
  <si>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</si>
  <si>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</si>
  <si>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</si>
  <si>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</si>
  <si>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</si>
  <si>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</si>
  <si>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</si>
  <si>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</si>
  <si>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</si>
  <si>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</si>
  <si>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</si>
  <si>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</si>
  <si>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</si>
  <si>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</si>
  <si>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</si>
  <si>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</si>
  <si>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</si>
  <si>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</si>
  <si>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</si>
  <si>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</si>
  <si>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</si>
  <si>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</si>
  <si>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</si>
  <si>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</si>
  <si>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</si>
  <si>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</si>
  <si>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</si>
  <si>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</si>
  <si>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</si>
  <si>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</si>
  <si>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</si>
  <si>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</si>
  <si>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</si>
  <si>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</si>
  <si>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</si>
  <si>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</si>
  <si>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</si>
  <si>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</si>
  <si>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</si>
  <si>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</si>
  <si>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</si>
  <si>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</si>
  <si>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</si>
  <si>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</si>
  <si>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</si>
  <si>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</si>
  <si>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</si>
  <si>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</si>
  <si>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</si>
  <si>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</si>
  <si>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</si>
  <si>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</si>
  <si>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</si>
  <si>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</si>
  <si>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</si>
  <si>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</si>
  <si>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</si>
  <si>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</si>
  <si>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</si>
  <si>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</si>
  <si>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</si>
  <si>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</si>
  <si>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</si>
  <si>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</si>
  <si>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</si>
  <si>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</si>
  <si>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</si>
  <si>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</si>
  <si>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</si>
  <si>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</si>
  <si>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</si>
  <si>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</si>
  <si>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</si>
  <si>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</si>
  <si>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</si>
  <si>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</si>
  <si>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</si>
  <si>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</si>
  <si>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</si>
  <si>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</si>
  <si>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</si>
  <si>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</si>
  <si>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</si>
  <si>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</si>
  <si>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</si>
  <si>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</si>
  <si>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</si>
  <si>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</si>
  <si>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</si>
  <si>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</si>
  <si>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</si>
  <si>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</si>
  <si>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</si>
  <si>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</si>
  <si>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</si>
  <si>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</si>
  <si>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</si>
  <si>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</si>
  <si>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</si>
  <si>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</si>
  <si>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</si>
  <si>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</si>
  <si>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</si>
  <si>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</si>
  <si>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</si>
  <si>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</si>
  <si>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</si>
  <si>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</si>
  <si>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</si>
  <si>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</si>
  <si>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</si>
  <si>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</si>
  <si>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</si>
  <si>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</si>
  <si>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</si>
  <si>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</si>
  <si>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</si>
  <si>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</si>
  <si>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</si>
  <si>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</si>
  <si>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</si>
  <si>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</si>
  <si>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</si>
  <si>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</si>
  <si>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</si>
  <si>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</si>
  <si>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</si>
  <si>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</si>
  <si>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</si>
  <si>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</si>
  <si>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</si>
  <si>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</si>
  <si>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</si>
  <si>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</si>
  <si>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</si>
  <si>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</si>
  <si>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</si>
  <si>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</si>
  <si>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</si>
  <si>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</si>
  <si>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</si>
  <si>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</si>
  <si>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</si>
  <si>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</si>
  <si>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</si>
  <si>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</si>
  <si>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</si>
  <si>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</si>
  <si>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</si>
  <si>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</si>
  <si>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</si>
  <si>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</si>
  <si>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</si>
  <si>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</si>
  <si>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</si>
  <si>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</si>
  <si>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</si>
  <si>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</si>
  <si>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</si>
  <si>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</si>
  <si>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</si>
  <si>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</si>
  <si>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</si>
  <si>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</si>
  <si>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</si>
  <si>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</si>
  <si>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</si>
  <si>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</si>
  <si>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</si>
  <si>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</si>
  <si>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</si>
  <si>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</si>
  <si>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</si>
  <si>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</si>
  <si>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</si>
  <si>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</si>
  <si>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</si>
  <si>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</si>
  <si>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</si>
  <si>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</si>
  <si>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</si>
  <si>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</si>
  <si>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</si>
  <si>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</si>
  <si>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</si>
  <si>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</si>
  <si>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</si>
  <si>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</si>
  <si>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</si>
  <si>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</si>
  <si>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</si>
  <si>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</si>
  <si>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</si>
  <si>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</si>
  <si>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</si>
  <si>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</si>
  <si>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</si>
  <si>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</si>
  <si>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</si>
  <si>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</si>
  <si>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</si>
  <si>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</si>
  <si>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</si>
  <si>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</si>
  <si>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</si>
  <si>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</si>
  <si>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</si>
  <si>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</si>
  <si>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</si>
  <si>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</si>
  <si>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</si>
  <si>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</si>
  <si>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</si>
  <si>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</si>
  <si>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</si>
  <si>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</si>
  <si>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</si>
  <si>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</si>
  <si>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</si>
  <si>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</si>
  <si>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</si>
  <si>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</si>
  <si>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</si>
  <si>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</si>
  <si>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</si>
  <si>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</si>
  <si>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</si>
  <si>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</si>
  <si>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</si>
  <si>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</si>
  <si>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</si>
  <si>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</si>
  <si>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</si>
  <si>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</si>
  <si>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</si>
  <si>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</si>
  <si>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</si>
  <si>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</si>
  <si>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</si>
  <si>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</si>
  <si>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</si>
  <si>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</si>
  <si>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</si>
  <si>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</si>
  <si>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</si>
  <si>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</si>
  <si>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</si>
  <si>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</si>
  <si>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</si>
  <si>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</si>
  <si>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</si>
  <si>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</si>
  <si>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</si>
  <si>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</si>
  <si>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</si>
  <si>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</si>
  <si>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</si>
  <si>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</si>
  <si>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</si>
  <si>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</si>
  <si>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</si>
  <si>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</si>
  <si>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</si>
  <si>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</si>
  <si>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</si>
  <si>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</si>
  <si>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</si>
  <si>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</si>
  <si>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</si>
  <si>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</si>
  <si>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</si>
  <si>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</si>
  <si>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</si>
  <si>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</si>
  <si>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</si>
  <si>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</si>
  <si>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</si>
  <si>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</si>
  <si>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</si>
  <si>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</si>
  <si>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</si>
  <si>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</si>
  <si>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</si>
  <si>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</si>
  <si>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</si>
  <si>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</si>
  <si>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</si>
  <si>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</si>
  <si>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</si>
  <si>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</si>
  <si>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</si>
  <si>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</si>
  <si>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</si>
  <si>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</si>
  <si>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</si>
  <si>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</si>
  <si>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</si>
  <si>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</si>
  <si>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</si>
  <si>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</si>
  <si>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</si>
  <si>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</si>
  <si>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</si>
  <si>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</si>
  <si>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</si>
  <si>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</si>
  <si>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</si>
  <si>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</si>
  <si>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</si>
  <si>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</si>
  <si>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</si>
  <si>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</si>
  <si>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</si>
  <si>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</si>
  <si>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</si>
  <si>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</si>
  <si>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</si>
  <si>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</si>
  <si>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</si>
  <si>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</si>
  <si>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</si>
  <si>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</si>
  <si>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</si>
  <si>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</si>
  <si>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</si>
  <si>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</si>
  <si>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</si>
  <si>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</si>
  <si>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</si>
  <si>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</si>
  <si>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</si>
  <si>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</si>
  <si>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</si>
  <si>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</si>
  <si>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</si>
  <si>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</si>
  <si>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</si>
  <si>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</si>
  <si>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</si>
  <si>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</si>
  <si>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</si>
  <si>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</si>
  <si>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</si>
  <si>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</si>
  <si>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</si>
  <si>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</si>
  <si>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</si>
  <si>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</si>
  <si>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</si>
  <si>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</si>
  <si>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</si>
  <si>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</si>
  <si>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</si>
  <si>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</si>
  <si>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</si>
  <si>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</si>
  <si>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</si>
  <si>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</si>
  <si>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</si>
  <si>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</si>
  <si>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</si>
  <si>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</si>
  <si>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</si>
  <si>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</si>
  <si>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</si>
  <si>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</si>
  <si>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</si>
  <si>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</si>
  <si>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</si>
  <si>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</si>
  <si>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</si>
  <si>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</si>
  <si>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</si>
  <si>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</si>
  <si>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</si>
  <si>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</si>
  <si>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</si>
  <si>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</si>
  <si>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</si>
  <si>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</si>
  <si>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</si>
  <si>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</si>
  <si>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</si>
  <si>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</si>
  <si>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</si>
  <si>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</si>
  <si>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</si>
  <si>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</si>
  <si>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</si>
  <si>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</si>
  <si>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</si>
  <si>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</si>
  <si>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</si>
  <si>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</si>
  <si>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</si>
  <si>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</si>
  <si>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</si>
  <si>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</si>
  <si>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</si>
  <si>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</si>
  <si>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</si>
  <si>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</si>
  <si>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</si>
  <si>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</si>
  <si>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</si>
  <si>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</si>
  <si>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</si>
  <si>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</si>
  <si>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</si>
  <si>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</si>
  <si>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</si>
  <si>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</si>
  <si>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</si>
  <si>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</si>
  <si>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</si>
  <si>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</si>
  <si>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</si>
  <si>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</si>
  <si>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</si>
  <si>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</si>
  <si>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</si>
  <si>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</si>
  <si>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</si>
  <si>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</si>
  <si>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</si>
  <si>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</si>
  <si>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</si>
  <si>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</si>
  <si>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</si>
  <si>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</si>
  <si>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</si>
  <si>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</si>
  <si>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</si>
  <si>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</si>
  <si>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</si>
  <si>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</si>
  <si>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</si>
  <si>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</si>
  <si>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</si>
  <si>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</si>
  <si>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</si>
  <si>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</si>
  <si>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</si>
  <si>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</si>
  <si>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</si>
  <si>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</si>
  <si>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</si>
  <si>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</si>
  <si>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</si>
  <si>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</si>
  <si>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</si>
  <si>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</si>
  <si>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</si>
  <si>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</si>
  <si>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</si>
  <si>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</si>
  <si>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</si>
  <si>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</si>
  <si>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</si>
  <si>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</si>
  <si>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</si>
  <si>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</si>
  <si>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</si>
  <si>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</si>
  <si>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</si>
  <si>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</si>
  <si>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</si>
  <si>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</si>
  <si>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</si>
  <si>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</si>
  <si>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</si>
  <si>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</si>
  <si>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</si>
  <si>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</si>
  <si>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</si>
  <si>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</si>
  <si>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</si>
  <si>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</si>
  <si>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</si>
  <si>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</si>
  <si>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</si>
  <si>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</si>
  <si>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</si>
  <si>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</si>
  <si>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</si>
  <si>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</si>
  <si>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</si>
  <si>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</si>
  <si>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</si>
  <si>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</si>
  <si>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</si>
  <si>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</si>
  <si>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</si>
  <si>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</si>
  <si>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</si>
  <si>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</si>
  <si>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</si>
  <si>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</si>
  <si>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</si>
  <si>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</si>
  <si>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</si>
  <si>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</si>
  <si>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</si>
  <si>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</si>
  <si>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</si>
  <si>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</si>
  <si>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</si>
  <si>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</si>
  <si>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</si>
  <si>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</si>
  <si>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</si>
  <si>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</si>
  <si>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</si>
  <si>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</si>
  <si>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</si>
  <si>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</si>
  <si>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</si>
  <si>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</si>
  <si>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</si>
  <si>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</si>
  <si>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</si>
  <si>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</si>
  <si>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</si>
  <si>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</si>
  <si>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</si>
  <si>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</si>
  <si>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</si>
  <si>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</si>
  <si>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</si>
  <si>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</si>
  <si>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</si>
  <si>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</si>
  <si>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</si>
  <si>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</si>
  <si>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</si>
  <si>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</si>
  <si>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</si>
  <si>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</si>
  <si>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</si>
  <si>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</si>
  <si>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</si>
  <si>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</si>
  <si>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</si>
  <si>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</si>
  <si>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</si>
  <si>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</si>
  <si>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</si>
  <si>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</si>
  <si>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</si>
  <si>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</si>
  <si>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</si>
  <si>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</si>
  <si>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</si>
  <si>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</si>
  <si>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</si>
  <si>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</si>
  <si>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</si>
  <si>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</si>
  <si>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</si>
  <si>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</si>
  <si>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</si>
  <si>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</si>
  <si>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</si>
  <si>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</si>
  <si>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</si>
  <si>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</si>
  <si>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</si>
  <si>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</si>
  <si>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</si>
  <si>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</si>
  <si>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</si>
  <si>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</si>
  <si>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</si>
  <si>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</si>
  <si>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</si>
  <si>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</si>
  <si>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</si>
  <si>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</si>
  <si>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</si>
  <si>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</si>
  <si>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</si>
  <si>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</si>
  <si>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</si>
  <si>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</si>
  <si>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</si>
  <si>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</si>
  <si>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</si>
  <si>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</si>
  <si>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</si>
  <si>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</si>
  <si>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</si>
  <si>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</si>
  <si>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</si>
  <si>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</si>
  <si>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</si>
  <si>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</si>
  <si>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</si>
  <si>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</si>
  <si>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</si>
  <si>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</si>
  <si>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</si>
  <si>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</si>
  <si>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</si>
  <si>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</si>
  <si>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</si>
  <si>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</si>
  <si>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</si>
  <si>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</si>
  <si>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</si>
  <si>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</si>
  <si>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</si>
  <si>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</si>
  <si>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</si>
  <si>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</si>
  <si>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</si>
  <si>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</si>
  <si>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</si>
  <si>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</si>
  <si>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</si>
  <si>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</si>
  <si>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</si>
  <si>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</si>
  <si>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</si>
  <si>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</si>
  <si>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</si>
  <si>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</si>
  <si>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</si>
  <si>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</si>
  <si>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</si>
  <si>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</si>
  <si>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</si>
  <si>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</si>
  <si>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</si>
  <si>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</si>
  <si>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</si>
  <si>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</si>
  <si>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</si>
  <si>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</si>
  <si>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</si>
  <si>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</si>
  <si>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</si>
  <si>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</si>
  <si>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</si>
  <si>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</si>
  <si>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</si>
  <si>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</si>
  <si>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</si>
  <si>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</si>
  <si>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</si>
  <si>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</si>
  <si>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</si>
  <si>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</si>
  <si>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</si>
  <si>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</si>
  <si>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</si>
  <si>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</si>
  <si>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</si>
  <si>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</si>
  <si>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</si>
  <si>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</si>
  <si>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</si>
  <si>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</si>
  <si>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</si>
  <si>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</si>
  <si>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</si>
  <si>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</si>
  <si>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</si>
  <si>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</si>
  <si>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</si>
  <si>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</si>
  <si>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</si>
  <si>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</si>
  <si>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</si>
  <si>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</si>
  <si>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</si>
  <si>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</si>
  <si>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</si>
  <si>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</si>
  <si>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</si>
  <si>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</si>
  <si>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</si>
  <si>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</si>
  <si>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</si>
  <si>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</si>
  <si>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</si>
  <si>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</si>
  <si>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</si>
  <si>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</si>
  <si>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</si>
  <si>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</si>
  <si>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</si>
  <si>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</si>
  <si>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</si>
  <si>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</si>
  <si>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</si>
  <si>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</si>
  <si>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</si>
  <si>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</si>
  <si>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</si>
  <si>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</si>
  <si>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</si>
  <si>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</si>
  <si>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</si>
  <si>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</si>
  <si>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</si>
  <si>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</si>
  <si>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</si>
  <si>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</si>
  <si>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</si>
  <si>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</si>
  <si>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</si>
  <si>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</si>
  <si>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</si>
  <si>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</si>
  <si>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</si>
  <si>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</si>
  <si>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</si>
  <si>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</si>
  <si>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</si>
  <si>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</si>
  <si>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</si>
  <si>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</si>
  <si>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</si>
  <si>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</si>
  <si>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</si>
  <si>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</si>
  <si>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</si>
  <si>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</si>
  <si>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</si>
  <si>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</si>
  <si>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</si>
  <si>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</si>
  <si>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</si>
  <si>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</si>
  <si>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</si>
  <si>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</si>
  <si>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</si>
  <si>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</si>
  <si>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</si>
  <si>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</si>
  <si>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</si>
  <si>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</si>
  <si>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</si>
  <si>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</si>
  <si>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</si>
  <si>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</si>
  <si>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</si>
  <si>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</si>
  <si>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</si>
  <si>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</si>
  <si>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</si>
  <si>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</si>
  <si>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</si>
  <si>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</si>
  <si>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</si>
  <si>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</si>
  <si>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</si>
  <si>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</si>
  <si>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</si>
  <si>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</si>
  <si>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</si>
  <si>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</si>
  <si>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</si>
  <si>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</si>
  <si>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</si>
  <si>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</si>
  <si>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</si>
  <si>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</si>
  <si>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</si>
  <si>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</si>
  <si>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</si>
  <si>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</si>
  <si>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</si>
  <si>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</si>
  <si>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</si>
  <si>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</si>
  <si>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</si>
  <si>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</si>
  <si>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</si>
  <si>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</si>
  <si>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</si>
  <si>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</si>
  <si>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</si>
  <si>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</si>
  <si>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</si>
  <si>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</si>
  <si>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</si>
  <si>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</si>
  <si>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</si>
  <si>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</si>
  <si>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</si>
  <si>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</si>
  <si>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</si>
  <si>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</si>
  <si>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</si>
  <si>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</si>
  <si>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</si>
  <si>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</si>
  <si>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</si>
  <si>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</si>
  <si>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</si>
  <si>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</si>
  <si>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</si>
  <si>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</si>
  <si>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</si>
  <si>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</si>
  <si>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</si>
  <si>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</si>
  <si>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</si>
  <si>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</si>
  <si>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</si>
  <si>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</si>
  <si>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</si>
  <si>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</si>
  <si>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</si>
  <si>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</si>
  <si>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</si>
  <si>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</si>
  <si>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</si>
  <si>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</si>
  <si>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</si>
  <si>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</si>
  <si>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</si>
  <si>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</si>
  <si>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</si>
  <si>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</si>
  <si>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</si>
  <si>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</si>
  <si>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</si>
  <si>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</si>
  <si>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</si>
  <si>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</si>
  <si>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</si>
  <si>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</si>
  <si>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</si>
  <si>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</si>
  <si>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</si>
  <si>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</si>
  <si>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</si>
  <si>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</si>
  <si>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</si>
  <si>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</si>
  <si>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</si>
  <si>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</si>
  <si>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</si>
  <si>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</si>
  <si>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</si>
  <si>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</si>
  <si>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</si>
  <si>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</si>
  <si>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</si>
  <si>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</si>
  <si>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</si>
  <si>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</si>
  <si>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</si>
  <si>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</si>
  <si>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</si>
  <si>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</si>
  <si>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</si>
  <si>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</si>
  <si>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</si>
  <si>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</si>
  <si>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</si>
  <si>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</si>
  <si>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</si>
  <si>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</si>
  <si>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</si>
  <si>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</si>
  <si>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</si>
  <si>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</si>
  <si>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</si>
  <si>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</si>
  <si>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</si>
  <si>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</si>
  <si>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</si>
  <si>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</si>
  <si>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</si>
  <si>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</si>
  <si>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</si>
  <si>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</si>
  <si>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</si>
  <si>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</si>
  <si>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</si>
  <si>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</si>
  <si>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</si>
  <si>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</si>
  <si>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</si>
  <si>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</si>
  <si>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</si>
  <si>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</si>
  <si>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</si>
  <si>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</si>
  <si>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</si>
  <si>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</si>
  <si>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</si>
  <si>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</si>
  <si>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</si>
  <si>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</si>
  <si>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</si>
  <si>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</si>
  <si>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</si>
  <si>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</si>
  <si>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</si>
  <si>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</si>
  <si>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</si>
  <si>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</si>
  <si>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</si>
  <si>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</si>
  <si>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</si>
  <si>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</si>
  <si>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</si>
  <si>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</si>
  <si>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</si>
  <si>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</si>
  <si>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</si>
  <si>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</si>
  <si>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</si>
  <si>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</si>
  <si>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</si>
  <si>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</si>
  <si>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</si>
  <si>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</si>
  <si>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</si>
  <si>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</si>
  <si>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</si>
  <si>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</si>
  <si>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</si>
  <si>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</si>
  <si>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</si>
  <si>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</si>
  <si>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</si>
  <si>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</si>
  <si>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</si>
  <si>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</si>
  <si>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</si>
  <si>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</si>
  <si>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</si>
  <si>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</si>
  <si>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</si>
  <si>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</si>
  <si>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</si>
  <si>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</si>
  <si>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</si>
  <si>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</si>
  <si>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</si>
  <si>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</si>
  <si>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</si>
  <si>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</si>
  <si>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</si>
  <si>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</si>
  <si>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</si>
  <si>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</si>
  <si>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</si>
  <si>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</si>
  <si>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</si>
  <si>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</si>
  <si>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</si>
  <si>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</si>
  <si>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</si>
  <si>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</si>
  <si>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</si>
  <si>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</si>
  <si>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</si>
  <si>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</si>
  <si>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</si>
  <si>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</si>
  <si>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</si>
  <si>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</si>
  <si>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</si>
  <si>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</si>
  <si>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</si>
  <si>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</si>
  <si>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</si>
  <si>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</si>
  <si>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</si>
  <si>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</si>
  <si>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</si>
  <si>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</si>
  <si>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</si>
  <si>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</si>
  <si>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</si>
  <si>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</si>
  <si>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</si>
  <si>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</si>
  <si>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</si>
  <si>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</si>
  <si>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</si>
  <si>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</si>
  <si>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</si>
  <si>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</si>
  <si>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</si>
  <si>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</si>
  <si>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</si>
  <si>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</si>
  <si>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</si>
  <si>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</si>
  <si>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</si>
  <si>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</si>
  <si>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</si>
  <si>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</si>
  <si>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</si>
  <si>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</si>
  <si>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</si>
  <si>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</si>
  <si>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</si>
  <si>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</si>
  <si>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</si>
  <si>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</si>
  <si>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</si>
  <si>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</si>
  <si>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</si>
  <si>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</si>
  <si>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</si>
  <si>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</si>
  <si>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</si>
  <si>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</si>
  <si>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</si>
  <si>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</si>
  <si>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</si>
  <si>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</si>
  <si>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</si>
  <si>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</si>
  <si>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</si>
  <si>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</si>
  <si>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</si>
  <si>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</si>
  <si>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</si>
  <si>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</si>
  <si>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</si>
  <si>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</si>
  <si>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</si>
  <si>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</si>
  <si>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</si>
  <si>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</si>
  <si>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</si>
  <si>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</si>
  <si>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</si>
  <si>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</si>
  <si>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</si>
  <si>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</si>
  <si>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</si>
  <si>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</si>
  <si>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</si>
  <si>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</si>
  <si>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</si>
  <si>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</si>
  <si>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</si>
  <si>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</si>
  <si>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</si>
  <si>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</si>
  <si>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</si>
  <si>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</si>
  <si>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</si>
  <si>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</si>
  <si>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</si>
  <si>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</si>
  <si>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</si>
  <si>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</si>
  <si>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</si>
  <si>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</si>
  <si>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</si>
  <si>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</si>
  <si>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</si>
  <si>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</si>
  <si>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</si>
  <si>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</si>
  <si>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</si>
  <si>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</si>
  <si>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</si>
  <si>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</si>
  <si>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</si>
  <si>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</si>
  <si>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</si>
  <si>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</si>
  <si>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</si>
  <si>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</si>
  <si>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</si>
  <si>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</si>
  <si>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</si>
  <si>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</si>
  <si>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</si>
  <si>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</si>
  <si>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</si>
  <si>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</si>
  <si>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</si>
  <si>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</si>
  <si>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</si>
  <si>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</si>
  <si>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</si>
  <si>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</si>
  <si>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</si>
  <si>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</si>
  <si>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</si>
  <si>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</si>
  <si>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</si>
  <si>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</si>
  <si>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</si>
  <si>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</si>
  <si>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</si>
  <si>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</si>
  <si>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</si>
  <si>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</si>
  <si>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</si>
  <si>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</si>
  <si>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</si>
  <si>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</si>
  <si>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</si>
  <si>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</si>
  <si>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</si>
  <si>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</si>
  <si>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</si>
  <si>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</si>
  <si>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</si>
  <si>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</si>
  <si>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</si>
  <si>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</si>
  <si>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</si>
  <si>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</si>
  <si>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</si>
  <si>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</si>
  <si>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</si>
  <si>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</si>
  <si>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</si>
  <si>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</si>
  <si>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</si>
  <si>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</si>
  <si>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</si>
  <si>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</si>
  <si>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</si>
  <si>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</si>
  <si>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</si>
  <si>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</si>
  <si>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</si>
  <si>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</si>
  <si>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</si>
  <si>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</si>
  <si>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</si>
  <si>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</si>
  <si>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</si>
  <si>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</si>
  <si>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</si>
  <si>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</si>
  <si>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</si>
  <si>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</si>
  <si>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</si>
  <si>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</si>
  <si>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</si>
  <si>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</si>
  <si>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</si>
  <si>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</si>
  <si>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</si>
  <si>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</si>
  <si>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</si>
  <si>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</si>
  <si>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</si>
  <si>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</si>
  <si>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</si>
  <si>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</si>
  <si>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</si>
  <si>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</si>
  <si>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</si>
  <si>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</si>
  <si>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</si>
  <si>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</si>
  <si>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</si>
  <si>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</si>
  <si>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</si>
  <si>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</si>
  <si>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</si>
  <si>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</si>
  <si>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</si>
  <si>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</si>
  <si>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</si>
  <si>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</si>
  <si>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</si>
  <si>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</si>
  <si>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</si>
  <si>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</si>
  <si>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</si>
  <si>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</si>
  <si>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</si>
  <si>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</si>
  <si>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</si>
  <si>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</si>
  <si>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</si>
  <si>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</si>
  <si>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</si>
  <si>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</si>
  <si>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</si>
  <si>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</si>
  <si>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</si>
  <si>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</si>
  <si>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</si>
  <si>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</si>
  <si>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</si>
  <si>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</si>
  <si>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</si>
  <si>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</si>
  <si>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</si>
  <si>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</si>
  <si>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</si>
  <si>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</si>
  <si>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</si>
  <si>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</si>
  <si>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</si>
  <si>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</si>
  <si>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</si>
  <si>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</si>
  <si>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</si>
  <si>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</si>
  <si>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</si>
  <si>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</si>
  <si>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</si>
  <si>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</si>
  <si>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</si>
  <si>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</si>
  <si>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</si>
  <si>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</si>
  <si>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</si>
  <si>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</si>
  <si>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</si>
  <si>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</si>
  <si>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</si>
  <si>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</si>
  <si>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</si>
  <si>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</si>
  <si>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</si>
  <si>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</si>
  <si>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</si>
  <si>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</si>
  <si>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</si>
  <si>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</si>
  <si>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</si>
  <si>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</si>
  <si>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</si>
  <si>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</si>
  <si>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</si>
  <si>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</si>
  <si>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</si>
  <si>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</si>
  <si>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</si>
  <si>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</si>
  <si>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</si>
  <si>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</si>
  <si>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</si>
  <si>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</si>
  <si>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</si>
  <si>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</si>
  <si>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</si>
  <si>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</si>
  <si>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</si>
  <si>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</si>
  <si>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</si>
  <si>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</si>
  <si>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</si>
  <si>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</si>
  <si>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</si>
  <si>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</si>
  <si>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</si>
  <si>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</si>
  <si>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</si>
  <si>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</si>
  <si>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</si>
  <si>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</si>
  <si>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</si>
  <si>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</si>
  <si>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</si>
  <si>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</si>
  <si>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</si>
  <si>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</si>
  <si>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</si>
  <si>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</si>
  <si>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</si>
  <si>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</si>
  <si>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</si>
  <si>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</si>
  <si>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</si>
  <si>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</si>
  <si>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</si>
  <si>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</si>
  <si>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</si>
  <si>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</si>
  <si>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</si>
  <si>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</si>
  <si>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</si>
  <si>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</si>
  <si>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</si>
  <si>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</si>
  <si>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</si>
  <si>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</si>
  <si>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</si>
  <si>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</si>
  <si>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</si>
  <si>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</si>
  <si>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</si>
  <si>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</si>
  <si>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</si>
  <si>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</si>
  <si>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</si>
  <si>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</si>
  <si>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</si>
  <si>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</si>
  <si>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</si>
  <si>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</si>
  <si>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</si>
  <si>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</si>
  <si>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</si>
  <si>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</si>
  <si>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</si>
  <si>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</si>
  <si>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</si>
  <si>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</si>
  <si>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</si>
  <si>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</si>
  <si>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</si>
  <si>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</si>
  <si>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</si>
  <si>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</si>
  <si>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</si>
  <si>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</si>
  <si>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</si>
  <si>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</si>
  <si>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</si>
  <si>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</si>
  <si>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</si>
  <si>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</si>
  <si>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</si>
  <si>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</si>
  <si>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</si>
  <si>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</si>
  <si>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</si>
  <si>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</si>
  <si>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</si>
  <si>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</si>
  <si>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</si>
  <si>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</si>
  <si>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</si>
  <si>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</si>
  <si>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</si>
  <si>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</si>
  <si>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</si>
  <si>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</si>
  <si>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</si>
  <si>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</si>
  <si>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</si>
  <si>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</si>
  <si>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</si>
  <si>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</si>
  <si>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</si>
  <si>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</si>
  <si>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</si>
  <si>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</si>
  <si>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</si>
  <si>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</si>
  <si>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</si>
  <si>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</si>
  <si>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</si>
  <si>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</si>
  <si>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</si>
  <si>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</si>
  <si>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</si>
  <si>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</si>
  <si>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</si>
  <si>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</si>
  <si>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</si>
  <si>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</si>
  <si>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</si>
  <si>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</si>
  <si>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</si>
  <si>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</si>
  <si>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</si>
  <si>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</si>
  <si>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</si>
  <si>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</si>
  <si>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</si>
  <si>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</si>
  <si>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</si>
  <si>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</si>
  <si>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</si>
  <si>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</si>
  <si>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</si>
  <si>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</si>
  <si>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</si>
  <si>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</si>
  <si>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</si>
  <si>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</si>
  <si>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</si>
  <si>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</si>
  <si>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</si>
  <si>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</si>
  <si>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</si>
  <si>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</si>
  <si>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</si>
  <si>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</si>
  <si>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</si>
  <si>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</si>
  <si>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</si>
  <si>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</si>
  <si>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</si>
  <si>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</si>
  <si>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</si>
  <si>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</si>
  <si>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</si>
  <si>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</si>
  <si>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</si>
  <si>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</si>
  <si>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</si>
  <si>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</si>
  <si>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</si>
  <si>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</si>
  <si>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</si>
  <si>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</si>
  <si>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</si>
  <si>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</si>
  <si>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</si>
  <si>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</si>
  <si>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</si>
  <si>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</si>
  <si>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</si>
  <si>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</si>
  <si>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</si>
  <si>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</si>
  <si>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</si>
  <si>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</si>
  <si>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</si>
  <si>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</si>
  <si>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</si>
  <si>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</si>
  <si>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</si>
  <si>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</si>
  <si>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</si>
  <si>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</si>
  <si>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</si>
  <si>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</si>
  <si>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</si>
  <si>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</si>
  <si>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</si>
  <si>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</si>
  <si>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</si>
  <si>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</si>
  <si>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</si>
  <si>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</si>
  <si>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</si>
  <si>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</si>
  <si>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</si>
  <si>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</si>
  <si>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</si>
  <si>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</si>
  <si>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</si>
  <si>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</si>
  <si>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</si>
  <si>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</si>
  <si>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</si>
  <si>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</si>
  <si>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</si>
  <si>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</si>
  <si>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</si>
  <si>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</si>
  <si>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</si>
  <si>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</si>
  <si>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</si>
  <si>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</si>
  <si>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</si>
  <si>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</si>
  <si>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</si>
  <si>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</si>
  <si>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</si>
  <si>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</si>
  <si>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</si>
  <si>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</si>
  <si>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</si>
  <si>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</si>
  <si>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</si>
  <si>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</si>
  <si>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</si>
  <si>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</si>
  <si>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</si>
  <si>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</si>
  <si>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</si>
  <si>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</si>
  <si>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</si>
  <si>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</si>
  <si>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</si>
  <si>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</si>
  <si>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</si>
  <si>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</si>
  <si>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</si>
  <si>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</si>
  <si>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</si>
  <si>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</si>
  <si>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</si>
  <si>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</si>
  <si>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</si>
  <si>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</si>
  <si>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</si>
  <si>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</si>
  <si>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</si>
  <si>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</si>
  <si>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</si>
  <si>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</si>
  <si>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</si>
  <si>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</si>
  <si>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</si>
  <si>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</si>
  <si>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</si>
  <si>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</si>
  <si>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</si>
  <si>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</si>
  <si>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</si>
  <si>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</si>
  <si>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</si>
  <si>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</si>
  <si>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</si>
  <si>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</si>
  <si>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</si>
  <si>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</si>
  <si>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</si>
  <si>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</si>
  <si>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</si>
  <si>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</si>
  <si>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</si>
  <si>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</si>
  <si>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</si>
  <si>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</si>
  <si>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</si>
  <si>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</si>
  <si>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</si>
  <si>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</si>
  <si>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</si>
  <si>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</si>
  <si>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</si>
  <si>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</si>
  <si>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</si>
  <si>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</si>
  <si>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</si>
  <si>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</si>
  <si>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</si>
  <si>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</si>
  <si>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</si>
  <si>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</si>
  <si>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</si>
  <si>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</si>
  <si>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</si>
  <si>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</si>
  <si>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</si>
  <si>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</si>
  <si>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</si>
  <si>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</si>
  <si>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</si>
  <si>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</si>
  <si>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</si>
  <si>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</si>
  <si>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</si>
  <si>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</si>
  <si>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</si>
  <si>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</si>
  <si>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</si>
  <si>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</si>
  <si>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</si>
  <si>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</si>
  <si>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</si>
  <si>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</si>
  <si>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</si>
  <si>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</si>
  <si>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</si>
  <si>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</si>
  <si>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</si>
  <si>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</si>
  <si>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</si>
  <si>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</si>
  <si>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</si>
  <si>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</si>
  <si>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</si>
  <si>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</si>
  <si>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</si>
  <si>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</si>
  <si>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</si>
  <si>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</si>
  <si>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</si>
  <si>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</si>
  <si>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</si>
  <si>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</si>
  <si>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</si>
  <si>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</si>
  <si>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</si>
  <si>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</si>
  <si>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</si>
  <si>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</si>
  <si>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</si>
  <si>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</si>
  <si>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</si>
  <si>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</si>
  <si>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</si>
  <si>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</si>
  <si>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</si>
  <si>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</si>
  <si>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</si>
  <si>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</si>
  <si>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</si>
  <si>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</si>
  <si>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</si>
  <si>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</si>
  <si>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</si>
  <si>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</si>
  <si>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</si>
  <si>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</si>
  <si>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</si>
  <si>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</si>
  <si>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</si>
  <si>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</si>
  <si>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</si>
  <si>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</si>
  <si>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</si>
  <si>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</si>
  <si>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</si>
  <si>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</si>
  <si>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</si>
  <si>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</si>
  <si>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</si>
  <si>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</si>
  <si>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</si>
  <si>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</si>
  <si>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</si>
  <si>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</si>
  <si>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</si>
  <si>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</si>
  <si>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</si>
  <si>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</si>
  <si>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</si>
  <si>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</si>
  <si>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</si>
  <si>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</si>
  <si>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</si>
  <si>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</si>
  <si>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</si>
  <si>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</si>
  <si>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</si>
  <si>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</si>
  <si>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</si>
  <si>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</si>
  <si>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</si>
  <si>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</si>
  <si>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</si>
  <si>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</si>
  <si>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</si>
  <si>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</si>
  <si>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</si>
  <si>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</si>
  <si>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</si>
  <si>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</si>
  <si>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</si>
  <si>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</si>
  <si>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</si>
  <si>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</si>
  <si>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</si>
  <si>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</si>
  <si>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</si>
  <si>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</si>
  <si>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</si>
  <si>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</si>
  <si>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</si>
  <si>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</si>
  <si>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</si>
  <si>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</si>
  <si>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</si>
  <si>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</si>
  <si>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</si>
  <si>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</si>
  <si>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</si>
  <si>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</si>
  <si>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</si>
  <si>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</si>
  <si>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</si>
  <si>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</si>
  <si>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</si>
  <si>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</si>
  <si>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</si>
  <si>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</si>
  <si>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</si>
  <si>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</si>
  <si>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</si>
  <si>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</si>
  <si>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</si>
  <si>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</si>
  <si>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</si>
  <si>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</si>
  <si>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</si>
  <si>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</si>
  <si>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</si>
  <si>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</si>
  <si>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</si>
  <si>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</si>
  <si>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</si>
  <si>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</si>
  <si>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</si>
  <si>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</si>
  <si>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</si>
  <si>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</si>
  <si>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</si>
  <si>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</si>
  <si>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</si>
  <si>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</si>
  <si>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</si>
  <si>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</si>
  <si>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</si>
  <si>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</si>
  <si>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</si>
  <si>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</si>
  <si>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</si>
  <si>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</si>
  <si>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</si>
  <si>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</si>
  <si>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</si>
  <si>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</si>
  <si>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</si>
  <si>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</si>
  <si>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</si>
  <si>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</si>
  <si>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</si>
  <si>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</si>
  <si>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</si>
  <si>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</si>
  <si>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</si>
  <si>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</si>
  <si>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</si>
  <si>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</si>
  <si>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</si>
  <si>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</si>
  <si>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</si>
  <si>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</si>
  <si>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</si>
  <si>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</si>
  <si>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</si>
  <si>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</si>
  <si>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</si>
  <si>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</si>
  <si>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</si>
  <si>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</si>
  <si>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</si>
  <si>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</si>
  <si>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</si>
  <si>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</si>
  <si>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</si>
  <si>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</si>
  <si>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</si>
  <si>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</si>
  <si>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</si>
  <si>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</si>
  <si>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</si>
  <si>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</si>
  <si>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</si>
  <si>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</si>
  <si>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</si>
  <si>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</si>
  <si>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</si>
  <si>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</si>
  <si>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</si>
  <si>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</si>
  <si>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</si>
  <si>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</si>
  <si>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</si>
  <si>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</si>
  <si>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</si>
  <si>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</si>
  <si>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</si>
  <si>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</si>
  <si>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</si>
  <si>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</si>
  <si>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</si>
  <si>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</si>
  <si>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</si>
  <si>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</si>
  <si>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</si>
  <si>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</si>
  <si>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</si>
  <si>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</si>
  <si>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</si>
  <si>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</si>
  <si>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</si>
  <si>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</si>
  <si>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</si>
  <si>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</si>
  <si>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</si>
  <si>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</si>
  <si>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</si>
  <si>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</si>
  <si>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</si>
  <si>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</si>
  <si>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</si>
  <si>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</si>
  <si>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</si>
  <si>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</si>
  <si>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</si>
  <si>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</si>
  <si>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</si>
  <si>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</si>
  <si>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</si>
  <si>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</si>
  <si>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</si>
  <si>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</si>
  <si>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</si>
  <si>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</si>
  <si>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</si>
  <si>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</si>
  <si>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</si>
  <si>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</si>
  <si>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</si>
  <si>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</si>
  <si>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</si>
  <si>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</si>
  <si>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</si>
  <si>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</si>
  <si>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</si>
  <si>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</si>
  <si>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</si>
  <si>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</si>
  <si>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</si>
  <si>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</si>
  <si>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</si>
  <si>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</si>
  <si>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</si>
  <si>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</si>
  <si>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</si>
  <si>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</si>
  <si>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</si>
  <si>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</si>
  <si>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</si>
  <si>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</si>
  <si>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</si>
  <si>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</si>
  <si>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</si>
  <si>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</si>
  <si>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</si>
  <si>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</si>
  <si>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</si>
  <si>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</si>
  <si>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</si>
  <si>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</si>
  <si>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</si>
  <si>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</si>
  <si>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</si>
  <si>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</si>
  <si>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</si>
  <si>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</si>
  <si>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</si>
  <si>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</si>
  <si>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</si>
  <si>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</si>
  <si>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</si>
  <si>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</si>
  <si>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</si>
  <si>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</si>
  <si>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</si>
  <si>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</si>
  <si>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</si>
  <si>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</si>
  <si>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</si>
  <si>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</si>
  <si>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</si>
  <si>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</si>
  <si>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</si>
  <si>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</si>
  <si>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</si>
  <si>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</si>
  <si>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</si>
  <si>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</si>
  <si>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</si>
  <si>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</si>
  <si>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</si>
  <si>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</si>
  <si>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</si>
  <si>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</si>
  <si>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</si>
  <si>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</si>
  <si>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</si>
  <si>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</si>
  <si>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</si>
  <si>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</si>
  <si>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</si>
  <si>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</si>
  <si>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</si>
  <si>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</si>
  <si>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</si>
  <si>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</si>
  <si>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</si>
  <si>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</si>
  <si>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</si>
  <si>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</si>
  <si>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</si>
  <si>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</si>
  <si>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</si>
  <si>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</si>
  <si>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</si>
  <si>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</si>
  <si>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</si>
  <si>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</si>
  <si>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</si>
  <si>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</si>
  <si>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</si>
  <si>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</si>
  <si>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</si>
  <si>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</si>
  <si>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</si>
  <si>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</si>
  <si>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</si>
  <si>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</si>
  <si>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</si>
  <si>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</si>
  <si>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</si>
  <si>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</si>
  <si>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</si>
  <si>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</si>
  <si>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</si>
  <si>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</si>
  <si>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</si>
  <si>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</si>
  <si>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</si>
  <si>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</si>
  <si>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</si>
  <si>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</si>
  <si>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</si>
  <si>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</si>
  <si>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</si>
  <si>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</si>
  <si>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</si>
  <si>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</si>
  <si>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</si>
  <si>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</si>
  <si>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</si>
  <si>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</si>
  <si>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</si>
  <si>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</si>
  <si>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</si>
  <si>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</si>
  <si>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</si>
  <si>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</si>
  <si>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</si>
  <si>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</si>
  <si>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</si>
  <si>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</si>
  <si>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</si>
  <si>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</si>
  <si>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</si>
  <si>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</si>
  <si>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</si>
  <si>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</si>
  <si>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</si>
  <si>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</si>
  <si>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</si>
  <si>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</si>
  <si>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</si>
  <si>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</si>
  <si>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</si>
  <si>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</si>
  <si>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</si>
  <si>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</si>
  <si>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</si>
  <si>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</si>
  <si>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</si>
  <si>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</si>
  <si>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</si>
  <si>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</si>
  <si>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</si>
  <si>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</si>
  <si>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</si>
  <si>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</si>
  <si>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</si>
  <si>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</si>
  <si>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</si>
  <si>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</si>
  <si>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</si>
  <si>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</si>
  <si>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</si>
  <si>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</si>
  <si>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</si>
  <si>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</si>
  <si>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</si>
  <si>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</si>
  <si>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</si>
  <si>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</si>
  <si>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</si>
  <si>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</si>
  <si>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</si>
  <si>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</si>
  <si>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</si>
  <si>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</si>
  <si>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</si>
  <si>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</si>
  <si>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</si>
  <si>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</si>
  <si>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</si>
  <si>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</si>
  <si>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</si>
  <si>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</si>
  <si>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</si>
  <si>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</si>
  <si>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</si>
  <si>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</si>
  <si>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</si>
  <si>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</si>
  <si>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</si>
  <si>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</si>
  <si>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</si>
  <si>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</si>
  <si>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</si>
  <si>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</si>
  <si>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</si>
  <si>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</si>
  <si>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</si>
  <si>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</si>
  <si>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</si>
  <si>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</si>
  <si>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</si>
  <si>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</si>
  <si>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</si>
  <si>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</si>
  <si>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</si>
  <si>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</si>
  <si>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</si>
  <si>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</si>
  <si>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</si>
  <si>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</si>
  <si>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</si>
  <si>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</si>
  <si>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</si>
  <si>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</si>
  <si>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</si>
  <si>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</si>
  <si>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</si>
  <si>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</si>
  <si>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</si>
  <si>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</si>
  <si>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</si>
  <si>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</si>
  <si>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</si>
  <si>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</si>
  <si>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</si>
  <si>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</si>
  <si>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</si>
  <si>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</si>
  <si>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</si>
  <si>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</si>
  <si>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</si>
  <si>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</si>
  <si>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</si>
  <si>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</si>
  <si>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</si>
  <si>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</si>
  <si>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</si>
  <si>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</si>
  <si>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</si>
  <si>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</si>
  <si>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</si>
  <si>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</si>
  <si>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</si>
  <si>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</si>
  <si>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</si>
  <si>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</si>
  <si>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</si>
  <si>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</si>
  <si>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</si>
  <si>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</si>
  <si>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</si>
  <si>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</si>
  <si>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</si>
  <si>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</si>
  <si>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</si>
  <si>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</si>
  <si>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</si>
  <si>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</si>
  <si>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</si>
  <si>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</si>
  <si>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</si>
  <si>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</si>
  <si>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</si>
  <si>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</si>
  <si>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</si>
  <si>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</si>
  <si>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</si>
  <si>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</si>
  <si>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</si>
  <si>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</si>
  <si>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</si>
  <si>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</si>
  <si>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</si>
  <si>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</si>
  <si>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</si>
  <si>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</si>
  <si>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</si>
  <si>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</si>
  <si>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</si>
  <si>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</si>
  <si>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</si>
  <si>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</si>
  <si>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</si>
  <si>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</si>
  <si>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</si>
  <si>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</si>
  <si>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</si>
  <si>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</si>
  <si>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</si>
  <si>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</si>
  <si>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</si>
  <si>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</si>
  <si>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</si>
  <si>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</si>
  <si>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</si>
  <si>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</si>
  <si>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</si>
  <si>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</si>
  <si>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</si>
  <si>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</si>
  <si>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</si>
  <si>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</si>
  <si>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</si>
  <si>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</si>
  <si>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</si>
  <si>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</si>
  <si>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</si>
  <si>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</si>
  <si>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</si>
  <si>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</si>
  <si>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</si>
  <si>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</si>
  <si>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</si>
  <si>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</si>
  <si>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</si>
  <si>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</si>
  <si>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</si>
  <si>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</si>
  <si>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</si>
  <si>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</si>
  <si>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</si>
  <si>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</si>
  <si>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</si>
  <si>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</si>
  <si>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</si>
  <si>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</si>
  <si>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</si>
  <si>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</si>
  <si>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</si>
  <si>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</si>
  <si>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</si>
  <si>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</si>
  <si>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</si>
  <si>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</si>
  <si>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</si>
  <si>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</si>
  <si>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</si>
  <si>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</si>
  <si>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</si>
  <si>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</si>
  <si>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</si>
  <si>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</si>
  <si>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</si>
  <si>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</si>
  <si>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</si>
  <si>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</si>
  <si>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</si>
  <si>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</si>
  <si>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</si>
  <si>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</si>
  <si>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</si>
  <si>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</si>
  <si>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</si>
  <si>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</si>
  <si>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</si>
  <si>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</si>
  <si>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</si>
  <si>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</si>
  <si>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</si>
  <si>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</si>
  <si>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</si>
  <si>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</si>
  <si>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</si>
  <si>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</si>
  <si>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</si>
  <si>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</si>
  <si>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</si>
  <si>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</si>
  <si>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</si>
  <si>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</si>
  <si>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</si>
  <si>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</si>
  <si>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</si>
  <si>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</si>
  <si>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</si>
  <si>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</si>
  <si>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</si>
  <si>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</si>
  <si>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</si>
  <si>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</si>
  <si>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</si>
  <si>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</si>
  <si>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</si>
  <si>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</si>
  <si>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</si>
  <si>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</si>
  <si>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</si>
  <si>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</si>
  <si>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</si>
  <si>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</si>
  <si>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</si>
  <si>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</si>
  <si>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</si>
  <si>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</si>
  <si>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</si>
  <si>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</si>
  <si>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</si>
  <si>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</si>
  <si>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</si>
  <si>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</si>
  <si>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</si>
  <si>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</si>
  <si>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</si>
  <si>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</si>
  <si>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</si>
  <si>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</si>
  <si>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</si>
  <si>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</si>
  <si>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</si>
  <si>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</si>
  <si>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</si>
  <si>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</si>
  <si>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</si>
  <si>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</si>
  <si>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</si>
  <si>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</si>
  <si>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</si>
  <si>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</si>
  <si>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</si>
  <si>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</si>
  <si>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</si>
  <si>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</si>
  <si>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</si>
  <si>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</si>
  <si>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</si>
  <si>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</si>
  <si>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</si>
  <si>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</si>
  <si>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</si>
  <si>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</si>
  <si>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</si>
  <si>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</si>
  <si>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</si>
  <si>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</si>
  <si>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</si>
  <si>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</si>
  <si>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</si>
  <si>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</si>
  <si>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</si>
  <si>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</si>
  <si>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</si>
  <si>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</si>
  <si>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</si>
  <si>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</si>
  <si>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</si>
  <si>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</si>
  <si>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</si>
  <si>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</si>
  <si>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</si>
  <si>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</si>
  <si>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</si>
  <si>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</si>
  <si>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</si>
  <si>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</si>
  <si>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</si>
  <si>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</si>
  <si>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</si>
  <si>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</si>
  <si>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</si>
  <si>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</si>
  <si>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</si>
  <si>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</si>
  <si>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</si>
  <si>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</si>
  <si>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</si>
  <si>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</si>
  <si>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</si>
  <si>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</si>
  <si>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</si>
  <si>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</si>
  <si>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</si>
  <si>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</si>
  <si>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</si>
  <si>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</si>
  <si>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</si>
  <si>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</si>
  <si>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</si>
  <si>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</si>
  <si>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</si>
  <si>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</si>
  <si>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</si>
  <si>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</si>
  <si>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</si>
  <si>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</si>
  <si>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</si>
  <si>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</si>
  <si>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</si>
  <si>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</si>
  <si>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</si>
  <si>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</si>
  <si>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</si>
  <si>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</si>
  <si>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</si>
  <si>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</si>
  <si>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</si>
  <si>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</si>
  <si>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</si>
  <si>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</si>
  <si>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</si>
  <si>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</si>
  <si>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</si>
  <si>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</si>
  <si>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</si>
  <si>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</si>
  <si>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</si>
  <si>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</si>
  <si>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</si>
  <si>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</si>
  <si>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</si>
  <si>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</si>
  <si>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</si>
  <si>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</si>
  <si>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</si>
  <si>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</si>
  <si>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</si>
  <si>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</si>
  <si>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</si>
  <si>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</si>
  <si>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</si>
  <si>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</si>
  <si>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</si>
  <si>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</si>
  <si>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</si>
  <si>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</si>
  <si>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</si>
  <si>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</si>
  <si>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</si>
  <si>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</si>
  <si>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</si>
  <si>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</si>
  <si>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</si>
  <si>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</si>
  <si>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</si>
  <si>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</si>
  <si>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</si>
  <si>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</si>
  <si>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</si>
  <si>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</si>
  <si>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</si>
  <si>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</si>
  <si>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</si>
  <si>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</si>
  <si>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</si>
  <si>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</si>
  <si>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</si>
  <si>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</si>
  <si>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</si>
  <si>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</si>
  <si>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</si>
  <si>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</si>
  <si>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</si>
  <si>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</si>
  <si>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</si>
  <si>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</si>
  <si>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</si>
  <si>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</si>
  <si>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</si>
  <si>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</si>
  <si>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</si>
  <si>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</si>
  <si>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</si>
  <si>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</si>
  <si>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</si>
  <si>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</si>
  <si>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</si>
  <si>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</si>
  <si>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</si>
  <si>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</si>
  <si>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</si>
  <si>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</si>
  <si>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</si>
  <si>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</si>
  <si>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</si>
  <si>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</si>
  <si>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</si>
  <si>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</si>
  <si>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</si>
  <si>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</si>
  <si>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</si>
  <si>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</si>
  <si>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</si>
  <si>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</si>
  <si>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</si>
  <si>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</si>
  <si>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</si>
  <si>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</si>
  <si>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</si>
  <si>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</si>
  <si>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</si>
  <si>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</si>
  <si>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</si>
  <si>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</si>
  <si>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</si>
  <si>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</si>
  <si>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</si>
  <si>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</si>
  <si>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</si>
  <si>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</si>
  <si>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</si>
  <si>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</si>
  <si>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</si>
  <si>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</si>
  <si>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</si>
  <si>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</si>
  <si>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</si>
  <si>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</si>
  <si>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</si>
  <si>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</si>
  <si>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</si>
  <si>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</si>
  <si>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</si>
  <si>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</si>
  <si>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</si>
  <si>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</si>
  <si>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</si>
  <si>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</si>
  <si>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</si>
  <si>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</si>
  <si>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</si>
  <si>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</si>
  <si>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</si>
  <si>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</si>
  <si>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</si>
  <si>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</si>
  <si>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</si>
  <si>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</si>
  <si>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</si>
  <si>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</si>
  <si>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</si>
  <si>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</si>
  <si>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</si>
  <si>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</si>
  <si>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</si>
  <si>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</si>
  <si>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</si>
  <si>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</si>
  <si>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</si>
  <si>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</si>
  <si>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</si>
  <si>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</si>
  <si>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</si>
  <si>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</si>
  <si>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</si>
  <si>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</si>
  <si>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</si>
  <si>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</si>
  <si>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</si>
  <si>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</si>
  <si>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</si>
  <si>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</si>
  <si>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</si>
  <si>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</si>
  <si>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</si>
  <si>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</si>
  <si>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</si>
  <si>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</si>
  <si>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</si>
  <si>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</si>
  <si>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</si>
  <si>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</si>
  <si>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</si>
  <si>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</si>
  <si>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</si>
  <si>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</si>
  <si>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</si>
  <si>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</si>
  <si>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</si>
  <si>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</si>
  <si>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</si>
  <si>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</si>
  <si>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</si>
  <si>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</si>
  <si>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</si>
  <si>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</si>
  <si>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</si>
  <si>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</si>
  <si>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</si>
  <si>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</si>
  <si>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</si>
  <si>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</si>
  <si>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</si>
  <si>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</si>
  <si>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</si>
  <si>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</si>
  <si>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</si>
  <si>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</si>
  <si>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</si>
  <si>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</si>
  <si>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</si>
  <si>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</si>
  <si>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</si>
  <si>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</si>
  <si>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</si>
  <si>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</si>
  <si>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</si>
  <si>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</si>
  <si>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</si>
  <si>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</si>
  <si>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</si>
  <si>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</si>
  <si>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</si>
  <si>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</si>
  <si>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</si>
  <si>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</si>
  <si>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</si>
  <si>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</si>
  <si>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</si>
  <si>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</si>
  <si>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</si>
  <si>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</si>
  <si>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</si>
  <si>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</si>
  <si>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</si>
  <si>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</si>
  <si>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</si>
  <si>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</si>
  <si>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</si>
  <si>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</si>
  <si>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</si>
  <si>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</si>
  <si>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</si>
  <si>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</si>
  <si>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</si>
  <si>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</si>
  <si>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</si>
  <si>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</si>
  <si>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</si>
  <si>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</si>
  <si>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</si>
  <si>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</si>
  <si>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</si>
  <si>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</si>
  <si>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</si>
  <si>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</si>
  <si>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</si>
  <si>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</si>
  <si>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</si>
  <si>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</si>
  <si>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</si>
  <si>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</si>
  <si>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</si>
  <si>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</si>
  <si>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</si>
  <si>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</si>
  <si>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</si>
  <si>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</si>
  <si>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</si>
  <si>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</si>
  <si>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</si>
  <si>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</si>
  <si>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</si>
  <si>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</si>
  <si>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</si>
  <si>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</si>
  <si>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</si>
  <si>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</si>
  <si>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</si>
  <si>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</si>
  <si>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</si>
  <si>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</si>
  <si>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</si>
  <si>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</si>
  <si>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</si>
  <si>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</si>
  <si>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</si>
  <si>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</si>
  <si>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</si>
  <si>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</si>
  <si>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</si>
  <si>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</si>
  <si>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</si>
  <si>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</si>
  <si>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</si>
  <si>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</si>
  <si>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</si>
  <si>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</si>
  <si>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</si>
  <si>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</si>
  <si>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</si>
  <si>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</si>
  <si>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</si>
  <si>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</si>
  <si>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</si>
  <si>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</si>
  <si>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</si>
  <si>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</si>
  <si>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</si>
  <si>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</si>
  <si>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</si>
  <si>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</si>
  <si>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</si>
  <si>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</si>
  <si>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</si>
  <si>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</si>
  <si>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</si>
  <si>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</si>
  <si>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</si>
  <si>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</si>
  <si>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</si>
  <si>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</si>
  <si>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</si>
  <si>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</si>
  <si>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</si>
  <si>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</si>
  <si>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</si>
  <si>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</si>
  <si>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</si>
  <si>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</si>
  <si>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</si>
  <si>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</si>
  <si>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</si>
  <si>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</si>
  <si>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</si>
  <si>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</si>
  <si>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</si>
  <si>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</si>
  <si>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</si>
  <si>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</si>
  <si>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</si>
  <si>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</si>
  <si>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</si>
  <si>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</si>
  <si>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</si>
  <si>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</si>
  <si>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</si>
  <si>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</si>
  <si>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</si>
  <si>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</si>
  <si>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</si>
  <si>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</si>
  <si>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</si>
  <si>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</si>
  <si>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</si>
  <si>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</si>
  <si>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</si>
  <si>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</si>
  <si>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</si>
  <si>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</si>
  <si>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</si>
  <si>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</si>
  <si>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</si>
  <si>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</si>
  <si>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</si>
  <si>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</si>
  <si>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</si>
  <si>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</si>
  <si>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</si>
  <si>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</si>
  <si>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</si>
  <si>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</si>
  <si>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</si>
  <si>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</si>
  <si>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</si>
  <si>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</si>
  <si>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</si>
  <si>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</si>
  <si>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</si>
  <si>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</si>
  <si>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</si>
  <si>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</si>
  <si>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</si>
  <si>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</si>
  <si>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</si>
  <si>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</si>
  <si>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</si>
  <si>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</si>
  <si>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</si>
  <si>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</si>
  <si>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</si>
  <si>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</si>
  <si>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</si>
  <si>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</si>
  <si>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</si>
  <si>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</si>
  <si>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</si>
  <si>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</si>
  <si>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</si>
  <si>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</si>
  <si>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</si>
  <si>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</si>
  <si>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</si>
  <si>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</si>
  <si>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</si>
  <si>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</si>
  <si>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</si>
  <si>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</si>
  <si>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</si>
  <si>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</si>
  <si>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</si>
  <si>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</si>
  <si>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</si>
  <si>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</si>
  <si>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</si>
  <si>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</si>
  <si>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</si>
  <si>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</si>
  <si>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</si>
  <si>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</si>
  <si>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</si>
  <si>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</si>
  <si>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</si>
  <si>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</si>
  <si>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</si>
  <si>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</si>
  <si>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</si>
  <si>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</si>
  <si>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</si>
  <si>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</si>
  <si>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</si>
  <si>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</si>
  <si>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</si>
  <si>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</si>
  <si>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</si>
  <si>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</si>
  <si>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</si>
  <si>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</si>
  <si>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</si>
  <si>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</si>
  <si>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</si>
  <si>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</si>
  <si>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</si>
  <si>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</si>
  <si>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</si>
  <si>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</si>
  <si>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</si>
  <si>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</si>
  <si>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</si>
  <si>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</si>
  <si>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</si>
  <si>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</si>
  <si>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</si>
  <si>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</si>
  <si>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</si>
  <si>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</si>
  <si>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</si>
  <si>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</si>
  <si>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</si>
  <si>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</si>
  <si>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</si>
  <si>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</si>
  <si>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</si>
  <si>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</si>
  <si>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</si>
  <si>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</si>
  <si>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</si>
  <si>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</si>
  <si>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</si>
  <si>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</si>
  <si>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</si>
  <si>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</si>
  <si>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</si>
  <si>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</si>
  <si>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</si>
  <si>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</si>
  <si>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</si>
  <si>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</si>
  <si>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</si>
  <si>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</si>
  <si>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</si>
  <si>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</si>
  <si>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</si>
  <si>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</si>
  <si>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</si>
  <si>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</si>
  <si>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</si>
  <si>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</si>
  <si>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</si>
  <si>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</si>
  <si>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</si>
  <si>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</si>
  <si>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</si>
  <si>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</si>
  <si>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</si>
  <si>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</si>
  <si>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</si>
  <si>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</si>
  <si>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</si>
  <si>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</si>
  <si>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</si>
  <si>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</si>
  <si>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</si>
  <si>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</si>
  <si>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</si>
  <si>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</si>
  <si>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</si>
  <si>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</si>
  <si>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</si>
  <si>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</si>
  <si>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</si>
  <si>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</si>
  <si>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</si>
  <si>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</si>
  <si>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</si>
  <si>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</si>
  <si>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</si>
  <si>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</si>
  <si>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</si>
  <si>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</si>
  <si>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</si>
  <si>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</si>
  <si>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</si>
  <si>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</si>
  <si>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</si>
  <si>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</si>
  <si>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</si>
  <si>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</si>
  <si>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</si>
  <si>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</si>
  <si>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</si>
  <si>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</si>
  <si>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</si>
  <si>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</si>
  <si>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</si>
  <si>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</si>
  <si>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</si>
  <si>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</si>
  <si>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</si>
  <si>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</si>
  <si>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</si>
  <si>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</si>
  <si>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</si>
  <si>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</si>
  <si>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</si>
  <si>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</si>
  <si>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</si>
  <si>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</si>
  <si>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</si>
  <si>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</si>
  <si>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</si>
  <si>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</si>
  <si>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</si>
  <si>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</si>
  <si>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</si>
  <si>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</si>
  <si>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</si>
  <si>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</si>
  <si>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</si>
  <si>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</si>
  <si>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</si>
  <si>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</si>
  <si>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</si>
  <si>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</si>
  <si>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</si>
  <si>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</si>
  <si>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</si>
  <si>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</si>
  <si>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</si>
  <si>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</si>
  <si>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</si>
  <si>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</si>
  <si>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</si>
  <si>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</si>
  <si>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</si>
  <si>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</si>
  <si>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</si>
  <si>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</si>
  <si>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</si>
  <si>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</si>
  <si>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</si>
  <si>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</si>
  <si>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</si>
  <si>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</si>
  <si>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</si>
  <si>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</si>
  <si>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</si>
  <si>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</si>
  <si>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</si>
  <si>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</si>
  <si>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</si>
  <si>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</si>
  <si>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</si>
  <si>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</si>
  <si>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</si>
  <si>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</si>
  <si>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</si>
  <si>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</si>
  <si>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</si>
  <si>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</si>
  <si>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</si>
  <si>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</si>
  <si>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</si>
  <si>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</si>
  <si>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</si>
  <si>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</si>
  <si>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</si>
  <si>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</si>
  <si>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</si>
  <si>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</si>
  <si>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</si>
  <si>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</si>
  <si>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</si>
  <si>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</si>
  <si>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</si>
  <si>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</si>
  <si>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</si>
  <si>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</si>
  <si>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</si>
  <si>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</si>
  <si>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</si>
  <si>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</si>
  <si>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</si>
  <si>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</si>
  <si>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</si>
  <si>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</si>
  <si>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</si>
  <si>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</si>
  <si>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</si>
  <si>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</si>
  <si>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</si>
  <si>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</si>
  <si>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</si>
  <si>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</si>
  <si>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</si>
  <si>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</si>
  <si>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</si>
  <si>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</si>
  <si>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</si>
  <si>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</si>
  <si>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</si>
  <si>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</si>
  <si>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</si>
  <si>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</si>
  <si>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</si>
  <si>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</si>
  <si>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</si>
  <si>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</si>
  <si>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</si>
  <si>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</si>
  <si>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</si>
  <si>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</si>
  <si>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</si>
  <si>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</si>
  <si>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</si>
  <si>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</si>
  <si>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</si>
  <si>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</si>
  <si>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</si>
  <si>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</si>
  <si>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</si>
  <si>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</si>
  <si>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</si>
  <si>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</si>
  <si>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</si>
  <si>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</si>
  <si>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</si>
  <si>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</si>
  <si>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</si>
  <si>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</si>
  <si>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</si>
  <si>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</si>
  <si>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</si>
  <si>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</si>
  <si>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</si>
  <si>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</si>
  <si>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</si>
  <si>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</si>
  <si>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</si>
  <si>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</si>
  <si>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</si>
  <si>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</si>
  <si>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</si>
  <si>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</si>
  <si>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</si>
  <si>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</si>
  <si>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</si>
  <si>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</si>
  <si>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</si>
  <si>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</si>
  <si>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</si>
  <si>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</si>
  <si>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</si>
  <si>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</si>
  <si>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</si>
  <si>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</si>
  <si>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</si>
  <si>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</si>
  <si>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</si>
  <si>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</si>
  <si>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</si>
  <si>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</si>
  <si>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</si>
  <si>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</si>
  <si>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</si>
  <si>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</si>
  <si>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</si>
  <si>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</si>
  <si>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</si>
  <si>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</si>
  <si>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</si>
  <si>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</si>
  <si>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</si>
  <si>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</si>
  <si>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</si>
  <si>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</si>
  <si>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</si>
  <si>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</si>
  <si>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</si>
  <si>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</si>
  <si>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</si>
  <si>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</si>
  <si>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</si>
  <si>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</si>
  <si>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</si>
  <si>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</si>
  <si>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</si>
  <si>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</si>
  <si>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</si>
  <si>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</si>
  <si>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</si>
  <si>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</si>
  <si>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</si>
  <si>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</si>
  <si>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</si>
  <si>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</si>
  <si>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</si>
  <si>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</si>
  <si>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</si>
  <si>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</si>
  <si>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</si>
  <si>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</si>
  <si>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</si>
  <si>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</si>
  <si>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</si>
  <si>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</si>
  <si>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</si>
  <si>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</si>
  <si>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</si>
  <si>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</si>
  <si>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</si>
  <si>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</si>
  <si>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</si>
  <si>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</si>
  <si>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</si>
  <si>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</si>
  <si>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</si>
  <si>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</si>
  <si>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</si>
  <si>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</si>
  <si>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</si>
  <si>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</si>
  <si>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</si>
  <si>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</si>
  <si>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</si>
  <si>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</si>
  <si>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</si>
  <si>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</si>
  <si>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</si>
  <si>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</si>
  <si>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</si>
  <si>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</si>
  <si>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</si>
  <si>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</si>
  <si>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</si>
  <si>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</si>
  <si>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</si>
  <si>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</si>
  <si>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</si>
  <si>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</si>
  <si>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</si>
  <si>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</si>
  <si>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</si>
  <si>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</si>
  <si>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</si>
  <si>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</si>
  <si>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</si>
  <si>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</si>
  <si>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</si>
  <si>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</si>
  <si>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</si>
  <si>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</si>
  <si>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</si>
  <si>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</si>
  <si>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</si>
  <si>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</si>
  <si>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</si>
  <si>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</si>
  <si>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</si>
  <si>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</si>
  <si>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</si>
  <si>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</si>
  <si>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</si>
  <si>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</si>
  <si>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</si>
  <si>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</si>
  <si>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</si>
  <si>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</si>
  <si>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</si>
  <si>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</si>
  <si>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</si>
  <si>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</si>
  <si>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</si>
  <si>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</si>
  <si>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</si>
  <si>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</si>
  <si>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</si>
  <si>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</si>
  <si>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</si>
  <si>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</si>
  <si>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</si>
  <si>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</si>
  <si>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</si>
  <si>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</si>
  <si>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</si>
  <si>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</si>
  <si>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</si>
  <si>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</si>
  <si>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</si>
  <si>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</si>
  <si>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</si>
  <si>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</si>
  <si>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</si>
  <si>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</si>
  <si>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</si>
  <si>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</si>
  <si>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</si>
  <si>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</si>
  <si>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</si>
  <si>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</si>
  <si>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</si>
  <si>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</si>
  <si>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</si>
  <si>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</si>
  <si>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</si>
  <si>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</si>
  <si>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</si>
  <si>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</si>
  <si>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</si>
  <si>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</si>
  <si>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</si>
  <si>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</si>
  <si>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</si>
  <si>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</si>
  <si>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</si>
  <si>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</si>
  <si>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</si>
  <si>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</si>
  <si>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</si>
  <si>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</si>
  <si>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</si>
  <si>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</si>
  <si>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</si>
  <si>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</si>
  <si>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</si>
  <si>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</si>
  <si>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</si>
  <si>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</si>
  <si>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</si>
  <si>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</si>
  <si>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</si>
  <si>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</si>
  <si>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</si>
  <si>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</si>
  <si>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</si>
  <si>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</si>
  <si>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</si>
  <si>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</si>
  <si>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</si>
  <si>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</si>
  <si>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</si>
  <si>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</si>
  <si>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</si>
  <si>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</si>
  <si>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</si>
  <si>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</si>
  <si>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</si>
  <si>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</si>
  <si>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</si>
  <si>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</si>
  <si>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</si>
  <si>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</si>
  <si>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</si>
  <si>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</si>
  <si>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</si>
  <si>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</si>
  <si>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</si>
  <si>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</si>
  <si>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</si>
  <si>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</si>
  <si>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</si>
  <si>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</si>
  <si>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</si>
  <si>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</si>
  <si>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</si>
  <si>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</si>
  <si>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</si>
  <si>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</si>
  <si>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</si>
  <si>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</si>
  <si>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</si>
  <si>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</si>
  <si>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</si>
  <si>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</si>
  <si>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</si>
  <si>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</si>
  <si>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</si>
  <si>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</si>
  <si>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</si>
  <si>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</si>
  <si>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</si>
  <si>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</si>
  <si>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</si>
  <si>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</si>
  <si>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</si>
  <si>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</si>
  <si>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</si>
  <si>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</si>
  <si>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</si>
  <si>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</si>
  <si>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</si>
  <si>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</si>
  <si>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</si>
  <si>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</si>
  <si>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</si>
  <si>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</si>
  <si>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</si>
  <si>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</si>
  <si>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</si>
  <si>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</si>
  <si>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</si>
  <si>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</si>
  <si>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</si>
  <si>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</si>
  <si>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</si>
  <si>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</si>
  <si>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</si>
  <si>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</si>
  <si>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</si>
  <si>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</si>
  <si>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</si>
  <si>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</si>
  <si>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</si>
  <si>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</si>
  <si>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</si>
  <si>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</si>
  <si>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</si>
  <si>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</si>
  <si>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</si>
  <si>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</si>
  <si>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</si>
  <si>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</si>
  <si>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</si>
  <si>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</si>
  <si>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</si>
  <si>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</si>
  <si>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</si>
  <si>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</si>
  <si>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</si>
  <si>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</si>
  <si>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</si>
  <si>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</si>
  <si>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</si>
  <si>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</si>
  <si>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</si>
  <si>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</si>
  <si>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</si>
  <si>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</si>
  <si>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</si>
  <si>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</si>
  <si>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</si>
  <si>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</si>
  <si>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</si>
  <si>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</si>
  <si>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</si>
  <si>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</si>
  <si>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</si>
  <si>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</si>
  <si>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</si>
  <si>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</si>
  <si>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</si>
  <si>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</si>
  <si>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</si>
  <si>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</si>
  <si>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</si>
  <si>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</si>
  <si>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</si>
  <si>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</si>
  <si>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</si>
  <si>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</si>
  <si>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</si>
  <si>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</si>
  <si>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</si>
  <si>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</si>
  <si>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</si>
  <si>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</si>
  <si>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</si>
  <si>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</si>
  <si>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</si>
  <si>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</si>
  <si>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</si>
  <si>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</si>
  <si>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</si>
  <si>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</si>
  <si>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</si>
  <si>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</si>
  <si>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</si>
  <si>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</si>
  <si>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</si>
  <si>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</si>
  <si>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</si>
  <si>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</si>
  <si>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</si>
  <si>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</si>
  <si>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</si>
  <si>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</si>
  <si>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</si>
  <si>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</si>
  <si>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</si>
  <si>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</si>
  <si>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</si>
  <si>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</si>
  <si>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</si>
  <si>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</si>
  <si>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</si>
  <si>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</si>
  <si>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</si>
  <si>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</si>
  <si>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</si>
  <si>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</si>
  <si>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</si>
  <si>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</si>
  <si>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</si>
  <si>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</si>
  <si>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</si>
  <si>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</si>
  <si>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</si>
  <si>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</si>
  <si>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</si>
  <si>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</si>
  <si>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</si>
  <si>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</si>
  <si>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</si>
  <si>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</si>
  <si>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</si>
  <si>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</si>
  <si>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</si>
  <si>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</si>
  <si>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</si>
  <si>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</si>
  <si>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</si>
  <si>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</si>
  <si>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</si>
  <si>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</si>
  <si>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</si>
  <si>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</si>
  <si>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</si>
  <si>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</si>
  <si>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</si>
  <si>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</si>
  <si>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</si>
  <si>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</si>
  <si>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</si>
  <si>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</si>
  <si>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</si>
  <si>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</si>
  <si>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</si>
  <si>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</si>
  <si>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</si>
  <si>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</si>
  <si>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</si>
  <si>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</si>
  <si>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</si>
  <si>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</si>
  <si>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</si>
  <si>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</si>
  <si>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</si>
  <si>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</si>
  <si>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</si>
  <si>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</si>
  <si>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</si>
  <si>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</si>
  <si>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</si>
  <si>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</si>
  <si>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</si>
  <si>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</si>
  <si>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</si>
  <si>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</si>
  <si>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</si>
  <si>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</si>
  <si>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</si>
  <si>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</si>
  <si>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</si>
  <si>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</si>
  <si>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</si>
  <si>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</si>
  <si>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</si>
  <si>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</si>
  <si>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</si>
  <si>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</si>
  <si>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</si>
  <si>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</si>
  <si>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</si>
  <si>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</si>
  <si>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</si>
  <si>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</si>
  <si>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</si>
  <si>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</si>
  <si>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</si>
  <si>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</si>
  <si>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</si>
  <si>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</si>
  <si>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</si>
  <si>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</si>
  <si>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</si>
  <si>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</si>
  <si>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</si>
  <si>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</si>
  <si>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</si>
  <si>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</si>
  <si>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</si>
  <si>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</si>
  <si>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</si>
  <si>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</si>
  <si>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</si>
  <si>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</si>
  <si>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</si>
  <si>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</si>
  <si>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</si>
  <si>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</si>
  <si>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</si>
  <si>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</si>
  <si>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</si>
  <si>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</si>
  <si>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</si>
  <si>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</si>
  <si>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</si>
  <si>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</si>
  <si>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</si>
  <si>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</si>
  <si>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</si>
  <si>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</si>
  <si>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</si>
  <si>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</si>
  <si>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</si>
  <si>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</si>
  <si>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</si>
  <si>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</si>
  <si>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</si>
  <si>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</si>
  <si>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</si>
  <si>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</si>
  <si>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</si>
  <si>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</si>
  <si>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</si>
  <si>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</si>
  <si>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</si>
  <si>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</si>
  <si>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</si>
  <si>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</si>
  <si>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</si>
  <si>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</si>
  <si>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</si>
  <si>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</si>
  <si>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</si>
  <si>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</si>
  <si>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</si>
  <si>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</si>
  <si>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</si>
  <si>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</si>
  <si>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</si>
  <si>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</si>
  <si>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</si>
  <si>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</si>
  <si>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</si>
  <si>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</si>
  <si>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</si>
  <si>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</si>
  <si>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</si>
  <si>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</si>
  <si>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</si>
  <si>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</si>
  <si>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</si>
  <si>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</si>
  <si>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</si>
  <si>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</si>
  <si>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</si>
  <si>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</si>
  <si>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</si>
  <si>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</si>
  <si>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</si>
  <si>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</si>
  <si>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</si>
  <si>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</si>
  <si>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</si>
  <si>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</si>
  <si>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</si>
  <si>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</si>
  <si>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</si>
  <si>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</si>
  <si>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</si>
  <si>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</si>
  <si>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</si>
  <si>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</si>
  <si>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</si>
  <si>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</si>
  <si>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</si>
  <si>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</si>
  <si>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</si>
  <si>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</si>
  <si>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</si>
  <si>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</si>
  <si>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</si>
  <si>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</si>
  <si>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</si>
  <si>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</si>
  <si>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</si>
  <si>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</si>
  <si>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</si>
  <si>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</si>
  <si>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</si>
  <si>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</si>
  <si>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</si>
  <si>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</si>
  <si>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</si>
  <si>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</si>
  <si>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</si>
  <si>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</si>
  <si>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</si>
  <si>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</si>
  <si>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</si>
  <si>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</si>
  <si>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</si>
  <si>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</si>
  <si>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</si>
  <si>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</si>
  <si>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</si>
  <si>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</si>
  <si>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</si>
  <si>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</si>
  <si>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</si>
  <si>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</si>
  <si>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</si>
  <si>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</si>
  <si>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</si>
  <si>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</si>
  <si>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</si>
  <si>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</si>
  <si>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</si>
  <si>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</si>
  <si>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</si>
  <si>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</si>
  <si>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</si>
  <si>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</si>
  <si>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</si>
  <si>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</si>
  <si>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</si>
  <si>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</si>
  <si>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</si>
  <si>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</si>
  <si>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</si>
  <si>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</si>
  <si>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</si>
  <si>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</si>
  <si>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</si>
  <si>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</si>
  <si>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</si>
  <si>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</si>
  <si>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</si>
  <si>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</si>
  <si>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</si>
  <si>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</si>
  <si>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</si>
  <si>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</si>
  <si>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</si>
  <si>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</si>
  <si>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</si>
  <si>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</si>
  <si>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</si>
  <si>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</si>
  <si>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</si>
  <si>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</si>
  <si>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</si>
  <si>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</si>
  <si>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</si>
  <si>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</si>
  <si>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</si>
  <si>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</si>
  <si>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</si>
  <si>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</si>
  <si>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</si>
  <si>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</si>
  <si>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</si>
  <si>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</si>
  <si>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</si>
  <si>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</si>
  <si>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</si>
  <si>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</si>
  <si>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</si>
  <si>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</si>
  <si>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</si>
  <si>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</si>
  <si>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</si>
  <si>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</si>
  <si>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</si>
  <si>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</si>
  <si>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</si>
  <si>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</si>
  <si>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</si>
  <si>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</si>
  <si>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</si>
  <si>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</si>
  <si>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</si>
  <si>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</si>
  <si>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</si>
  <si>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</si>
  <si>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</si>
  <si>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</si>
  <si>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</si>
  <si>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</si>
  <si>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</si>
  <si>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</si>
  <si>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</si>
  <si>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</si>
  <si>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</si>
  <si>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</si>
  <si>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</si>
  <si>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</si>
  <si>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</si>
  <si>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</si>
  <si>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</si>
  <si>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</si>
  <si>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</si>
  <si>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</si>
  <si>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</si>
  <si>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</si>
  <si>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</si>
  <si>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</si>
  <si>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</si>
  <si>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</si>
  <si>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</si>
  <si>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</si>
  <si>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</si>
  <si>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</si>
  <si>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</si>
  <si>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</si>
  <si>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</si>
  <si>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</si>
  <si>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</si>
  <si>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</si>
  <si>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</si>
  <si>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</si>
  <si>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</si>
  <si>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</si>
  <si>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</si>
  <si>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</si>
  <si>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</si>
  <si>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</si>
  <si>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</si>
  <si>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</si>
  <si>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</si>
  <si>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</si>
  <si>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</si>
  <si>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</si>
  <si>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</si>
  <si>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</si>
  <si>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</si>
  <si>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</si>
  <si>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</si>
  <si>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</si>
  <si>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</si>
  <si>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</si>
  <si>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</si>
  <si>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</si>
  <si>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</si>
  <si>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</si>
  <si>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</si>
  <si>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</si>
  <si>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</si>
  <si>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</si>
  <si>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</si>
  <si>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</si>
  <si>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</si>
  <si>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</si>
  <si>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</si>
  <si>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</si>
  <si>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</si>
  <si>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</si>
  <si>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</si>
  <si>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</si>
  <si>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</si>
  <si>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</si>
  <si>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</si>
  <si>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</si>
  <si>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</si>
  <si>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</si>
  <si>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</si>
  <si>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</si>
  <si>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</si>
  <si>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</si>
  <si>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</si>
  <si>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</si>
  <si>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</si>
  <si>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</si>
  <si>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</si>
  <si>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</si>
  <si>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</si>
  <si>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</si>
  <si>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</si>
  <si>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</si>
  <si>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</si>
  <si>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</si>
  <si>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</si>
  <si>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</si>
  <si>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</si>
  <si>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</si>
  <si>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</si>
  <si>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</si>
  <si>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</si>
  <si>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</si>
  <si>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</si>
  <si>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</si>
  <si>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</si>
  <si>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</si>
  <si>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</si>
  <si>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</si>
  <si>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</si>
  <si>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</si>
  <si>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</si>
  <si>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</si>
  <si>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</si>
  <si>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</si>
  <si>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</si>
  <si>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</si>
  <si>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</si>
  <si>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</si>
  <si>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</si>
  <si>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</si>
  <si>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</si>
  <si>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</si>
  <si>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</si>
  <si>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</si>
  <si>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</si>
  <si>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</si>
  <si>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</si>
  <si>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</si>
  <si>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</si>
  <si>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</si>
  <si>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</si>
  <si>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</si>
  <si>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</si>
  <si>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</si>
  <si>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</si>
  <si>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</si>
  <si>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</si>
  <si>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</si>
  <si>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</si>
  <si>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</si>
  <si>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</si>
  <si>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</si>
  <si>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</si>
  <si>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</si>
  <si>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</si>
  <si>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</si>
  <si>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</si>
  <si>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</si>
  <si>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</si>
  <si>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</si>
  <si>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</si>
  <si>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</si>
  <si>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</si>
  <si>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</si>
  <si>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</si>
  <si>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</si>
  <si>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</si>
  <si>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</si>
  <si>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</si>
  <si>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</si>
  <si>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</si>
  <si>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</si>
  <si>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</si>
  <si>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</si>
  <si>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</si>
  <si>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</si>
  <si>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</si>
  <si>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</si>
  <si>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</si>
  <si>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</si>
  <si>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</si>
  <si>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</si>
  <si>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</si>
  <si>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</si>
  <si>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</si>
  <si>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</si>
  <si>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</si>
  <si>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</si>
  <si>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</si>
  <si>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</si>
  <si>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</si>
  <si>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</si>
  <si>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</si>
  <si>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</si>
  <si>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</si>
  <si>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</si>
  <si>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</si>
  <si>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</si>
  <si>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</si>
  <si>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</si>
  <si>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</si>
  <si>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</si>
  <si>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</si>
  <si>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</si>
  <si>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</si>
  <si>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</si>
  <si>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</si>
  <si>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</si>
  <si>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</si>
  <si>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</si>
  <si>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</si>
  <si>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</si>
  <si>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</si>
  <si>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</si>
  <si>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</si>
  <si>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</si>
  <si>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</si>
  <si>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</si>
  <si>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</si>
  <si>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</si>
  <si>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</si>
  <si>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</si>
  <si>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</si>
  <si>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</si>
  <si>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</si>
  <si>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</si>
  <si>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</si>
  <si>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</si>
  <si>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</si>
  <si>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</si>
  <si>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</si>
  <si>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</si>
  <si>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</si>
  <si>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</si>
  <si>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</si>
  <si>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</si>
  <si>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</si>
  <si>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</si>
  <si>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</si>
  <si>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</si>
  <si>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</si>
  <si>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</si>
  <si>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</si>
  <si>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</si>
  <si>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</si>
  <si>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</si>
  <si>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</si>
  <si>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</si>
  <si>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</si>
  <si>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</si>
  <si>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</si>
  <si>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</si>
  <si>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</si>
  <si>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</si>
  <si>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</si>
  <si>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</si>
  <si>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</si>
  <si>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</si>
  <si>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</si>
  <si>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</si>
  <si>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</si>
  <si>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</si>
  <si>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</si>
  <si>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</si>
  <si>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</si>
  <si>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</si>
  <si>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</si>
  <si>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</si>
  <si>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</si>
  <si>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</si>
  <si>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</si>
  <si>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</si>
  <si>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</si>
  <si>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</si>
  <si>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</si>
  <si>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</si>
  <si>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</si>
  <si>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</si>
  <si>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</si>
  <si>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</si>
  <si>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</si>
  <si>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</si>
  <si>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</si>
  <si>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</si>
  <si>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</si>
  <si>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</si>
  <si>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</si>
  <si>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</si>
  <si>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</si>
  <si>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</si>
  <si>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</si>
  <si>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</si>
  <si>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</si>
  <si>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</si>
  <si>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</si>
  <si>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</si>
  <si>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</si>
  <si>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</si>
  <si>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</si>
  <si>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</si>
  <si>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</si>
  <si>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</si>
  <si>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</si>
  <si>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</si>
  <si>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</si>
  <si>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</si>
  <si>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</si>
  <si>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</si>
  <si>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</si>
  <si>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</si>
  <si>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</si>
  <si>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</si>
  <si>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</si>
  <si>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</si>
  <si>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</si>
  <si>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</si>
  <si>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</si>
  <si>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</si>
  <si>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</si>
  <si>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</si>
  <si>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</si>
  <si>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</si>
  <si>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</si>
  <si>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</si>
  <si>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</si>
  <si>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</si>
  <si>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</si>
  <si>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</si>
  <si>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</si>
  <si>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</si>
  <si>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</si>
  <si>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</si>
  <si>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</si>
  <si>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</si>
  <si>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</si>
  <si>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</si>
  <si>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</si>
  <si>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</si>
  <si>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</si>
  <si>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</si>
  <si>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</si>
  <si>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</si>
  <si>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</si>
  <si>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</si>
  <si>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</si>
  <si>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</si>
  <si>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</si>
  <si>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</si>
  <si>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</si>
  <si>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</si>
  <si>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</si>
  <si>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</si>
  <si>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</si>
  <si>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</si>
  <si>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</si>
  <si>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</si>
  <si>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</si>
  <si>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</si>
  <si>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</si>
  <si>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</si>
  <si>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</si>
  <si>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</si>
  <si>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</si>
  <si>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</si>
  <si>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</si>
  <si>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</si>
  <si>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</si>
  <si>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</si>
  <si>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</si>
  <si>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</si>
  <si>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</si>
  <si>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</si>
  <si>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</si>
  <si>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</si>
  <si>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</si>
  <si>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</si>
  <si>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</si>
  <si>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</si>
  <si>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</si>
  <si>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</si>
  <si>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</si>
  <si>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</si>
  <si>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</si>
  <si>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</si>
  <si>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</si>
  <si>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</si>
  <si>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</si>
  <si>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</si>
  <si>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</si>
  <si>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</si>
  <si>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</si>
  <si>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</si>
  <si>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</si>
  <si>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</si>
  <si>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</si>
  <si>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</si>
  <si>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</si>
  <si>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</si>
  <si>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</si>
  <si>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</si>
  <si>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</si>
  <si>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</si>
  <si>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</si>
  <si>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</si>
  <si>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</si>
  <si>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</si>
  <si>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</si>
  <si>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</si>
  <si>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</si>
  <si>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</si>
  <si>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</si>
  <si>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</si>
  <si>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</si>
  <si>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</si>
  <si>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</si>
  <si>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</si>
  <si>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</si>
  <si>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</si>
  <si>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</si>
  <si>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</si>
  <si>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</si>
  <si>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</si>
  <si>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</si>
  <si>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</si>
  <si>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</si>
  <si>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</si>
  <si>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</si>
  <si>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</si>
  <si>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</si>
  <si>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</si>
  <si>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</si>
  <si>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</si>
  <si>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</si>
  <si>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</si>
  <si>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</si>
  <si>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</si>
  <si>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</si>
  <si>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</si>
  <si>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</si>
  <si>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</si>
  <si>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</si>
  <si>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</si>
  <si>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</si>
  <si>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</si>
  <si>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</si>
  <si>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</si>
  <si>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</si>
  <si>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</si>
  <si>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</si>
  <si>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</si>
  <si>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</si>
  <si>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</si>
  <si>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</si>
  <si>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</si>
  <si>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</si>
  <si>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</si>
  <si>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</si>
  <si>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</si>
  <si>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</si>
  <si>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</si>
  <si>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</si>
  <si>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</si>
  <si>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</si>
  <si>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</si>
  <si>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</si>
  <si>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</si>
  <si>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</si>
  <si>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</si>
  <si>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</si>
  <si>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</si>
  <si>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</si>
  <si>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</si>
  <si>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</si>
  <si>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</si>
  <si>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</si>
  <si>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</si>
  <si>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</si>
  <si>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</si>
  <si>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</si>
  <si>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</si>
  <si>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</si>
  <si>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</si>
  <si>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</si>
  <si>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</si>
  <si>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</si>
  <si>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</si>
  <si>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</si>
  <si>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</si>
  <si>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</si>
  <si>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</si>
  <si>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</si>
  <si>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</si>
  <si>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</si>
  <si>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</si>
  <si>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</si>
  <si>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</si>
  <si>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</si>
  <si>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</si>
  <si>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</si>
  <si>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</si>
  <si>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</si>
  <si>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</si>
  <si>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</si>
  <si>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</si>
  <si>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</si>
  <si>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</si>
  <si>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</si>
  <si>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</si>
  <si>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</si>
  <si>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</si>
  <si>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</si>
  <si>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</si>
  <si>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</si>
  <si>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</si>
  <si>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</si>
  <si>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</si>
  <si>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</si>
  <si>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</si>
  <si>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</si>
  <si>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</si>
  <si>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</si>
  <si>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</si>
  <si>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</si>
  <si>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</si>
  <si>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</si>
  <si>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</si>
  <si>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</si>
  <si>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</si>
  <si>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</si>
  <si>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</si>
  <si>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</si>
  <si>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</si>
  <si>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</si>
  <si>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</si>
  <si>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</si>
  <si>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</si>
  <si>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</si>
  <si>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</si>
  <si>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</si>
  <si>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</si>
  <si>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</si>
  <si>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</si>
  <si>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</si>
  <si>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</si>
  <si>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</si>
  <si>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</si>
  <si>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</si>
  <si>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</si>
  <si>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</si>
  <si>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</si>
  <si>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</si>
  <si>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</si>
  <si>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</si>
  <si>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</si>
  <si>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</si>
  <si>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</si>
  <si>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</si>
  <si>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</si>
  <si>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</si>
  <si>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</si>
  <si>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</si>
  <si>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</si>
  <si>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</si>
  <si>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</si>
  <si>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</si>
  <si>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</si>
  <si>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</si>
  <si>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</si>
  <si>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</si>
  <si>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</si>
  <si>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</si>
  <si>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</si>
  <si>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</si>
  <si>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</si>
  <si>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</si>
  <si>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</si>
  <si>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</si>
  <si>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</si>
  <si>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</si>
  <si>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</si>
  <si>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</si>
  <si>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</si>
  <si>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</si>
  <si>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</si>
  <si>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</si>
  <si>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</si>
  <si>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</si>
  <si>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</si>
  <si>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</si>
  <si>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</si>
  <si>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</si>
  <si>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</si>
  <si>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</si>
  <si>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</si>
  <si>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</si>
  <si>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</si>
  <si>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</si>
  <si>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</si>
  <si>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</si>
  <si>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</si>
  <si>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</si>
  <si>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</si>
  <si>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</si>
  <si>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</si>
  <si>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</si>
  <si>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</si>
  <si>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</si>
  <si>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</si>
  <si>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</si>
  <si>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</si>
  <si>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</si>
  <si>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</si>
  <si>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</si>
  <si>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</si>
  <si>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</si>
  <si>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</si>
  <si>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</si>
  <si>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</si>
  <si>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</si>
  <si>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</si>
  <si>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</si>
  <si>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</si>
  <si>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</si>
  <si>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</si>
  <si>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</si>
  <si>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</si>
  <si>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</si>
  <si>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</si>
  <si>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</si>
  <si>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</si>
  <si>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</si>
  <si>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</si>
  <si>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</si>
  <si>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</si>
  <si>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</si>
  <si>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</si>
  <si>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</si>
  <si>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</si>
  <si>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</si>
  <si>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</si>
  <si>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</si>
  <si>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</si>
  <si>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</si>
  <si>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</si>
  <si>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</si>
  <si>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</si>
  <si>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</si>
  <si>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</si>
  <si>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</si>
  <si>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</si>
  <si>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</si>
  <si>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</si>
  <si>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</si>
  <si>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</si>
  <si>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</si>
  <si>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</si>
  <si>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</si>
  <si>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</si>
  <si>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</si>
  <si>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</si>
  <si>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</si>
  <si>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</si>
  <si>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</si>
  <si>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</si>
  <si>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</si>
  <si>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</si>
  <si>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</si>
  <si>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</si>
  <si>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</si>
  <si>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</si>
  <si>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</si>
  <si>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</si>
  <si>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</si>
  <si>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</si>
  <si>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</si>
  <si>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</si>
  <si>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</si>
  <si>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</si>
  <si>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</si>
  <si>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</si>
  <si>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</si>
  <si>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</si>
  <si>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</si>
  <si>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</si>
  <si>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</si>
  <si>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</si>
  <si>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</si>
  <si>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</si>
  <si>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</si>
  <si>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</si>
  <si>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</si>
  <si>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</si>
  <si>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</si>
  <si>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</si>
  <si>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</si>
  <si>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</si>
  <si>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</si>
  <si>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</si>
  <si>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</si>
  <si>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</si>
  <si>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</si>
  <si>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</si>
  <si>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</si>
  <si>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</si>
  <si>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</si>
  <si>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</si>
  <si>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</si>
  <si>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</si>
  <si>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</si>
  <si>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</si>
  <si>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</si>
  <si>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</si>
  <si>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</si>
  <si>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</si>
  <si>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</si>
  <si>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</si>
  <si>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</si>
  <si>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</si>
  <si>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</si>
  <si>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</si>
  <si>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</si>
  <si>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</si>
  <si>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</si>
  <si>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</si>
  <si>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</si>
  <si>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</si>
  <si>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</si>
  <si>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</si>
  <si>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</si>
  <si>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</si>
  <si>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</si>
  <si>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</si>
  <si>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</si>
  <si>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</si>
  <si>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</si>
  <si>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</si>
  <si>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</si>
  <si>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</si>
  <si>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</si>
  <si>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</si>
  <si>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</si>
  <si>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</si>
  <si>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</si>
  <si>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</si>
  <si>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</si>
  <si>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</si>
  <si>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</si>
  <si>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</si>
  <si>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</si>
  <si>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</si>
  <si>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</si>
  <si>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</si>
  <si>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</si>
  <si>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</si>
  <si>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</si>
  <si>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</si>
  <si>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</si>
  <si>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</si>
  <si>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</si>
  <si>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</si>
  <si>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</si>
  <si>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</si>
  <si>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</si>
  <si>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</si>
  <si>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</si>
  <si>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</si>
  <si>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</si>
  <si>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</si>
  <si>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</si>
  <si>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</si>
  <si>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</si>
  <si>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</si>
  <si>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</si>
  <si>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</si>
  <si>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</si>
  <si>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</si>
  <si>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</si>
  <si>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</si>
  <si>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</si>
  <si>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</si>
  <si>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</si>
  <si>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</si>
  <si>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</si>
  <si>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</si>
  <si>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</si>
  <si>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</si>
  <si>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</si>
  <si>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</si>
  <si>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</si>
  <si>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</si>
  <si>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</si>
  <si>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</si>
  <si>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</si>
  <si>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</si>
  <si>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</si>
  <si>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</si>
  <si>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</si>
  <si>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</si>
  <si>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</si>
  <si>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</si>
  <si>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</si>
  <si>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</si>
  <si>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</si>
  <si>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</si>
  <si>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</si>
  <si>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</si>
  <si>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</si>
  <si>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</si>
  <si>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</si>
  <si>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</si>
  <si>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</si>
  <si>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</si>
  <si>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</si>
  <si>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</si>
  <si>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</si>
  <si>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</si>
  <si>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</si>
  <si>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</si>
  <si>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</si>
  <si>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</si>
  <si>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</si>
  <si>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</si>
  <si>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</si>
  <si>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</si>
  <si>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</si>
  <si>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</si>
  <si>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</si>
  <si>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</si>
  <si>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</si>
  <si>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</si>
  <si>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</si>
  <si>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</si>
  <si>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</si>
  <si>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</si>
  <si>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</si>
  <si>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</si>
  <si>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</si>
  <si>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</si>
  <si>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</si>
  <si>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</si>
  <si>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</si>
  <si>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</si>
  <si>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</si>
  <si>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</si>
  <si>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</si>
  <si>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</si>
  <si>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</si>
  <si>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</si>
  <si>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</si>
  <si>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</si>
  <si>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</si>
  <si>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</si>
  <si>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</si>
  <si>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</si>
  <si>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</si>
  <si>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</si>
  <si>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</si>
  <si>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</si>
  <si>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</si>
  <si>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</si>
  <si>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</si>
  <si>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</si>
  <si>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</si>
  <si>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</si>
  <si>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</si>
  <si>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</si>
  <si>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</si>
  <si>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</si>
  <si>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</si>
  <si>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</si>
  <si>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</si>
  <si>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</si>
  <si>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</si>
  <si>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</si>
  <si>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</si>
  <si>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</si>
  <si>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</si>
  <si>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</si>
  <si>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</si>
  <si>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</si>
  <si>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</si>
  <si>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</si>
  <si>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</si>
  <si>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</si>
  <si>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</si>
  <si>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</si>
  <si>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</si>
  <si>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</si>
  <si>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</si>
  <si>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</si>
  <si>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</si>
  <si>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</si>
  <si>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</si>
  <si>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</si>
  <si>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</si>
  <si>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</si>
  <si>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</si>
  <si>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</si>
  <si>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</si>
  <si>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</si>
  <si>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</si>
  <si>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</si>
  <si>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</si>
  <si>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</si>
  <si>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</si>
  <si>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</si>
  <si>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</si>
  <si>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</si>
  <si>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</si>
  <si>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</si>
  <si>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</si>
  <si>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</si>
  <si>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</si>
  <si>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</si>
  <si>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</si>
  <si>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</si>
  <si>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</si>
  <si>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</si>
  <si>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</si>
  <si>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</si>
  <si>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</si>
  <si>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</si>
  <si>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</si>
  <si>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</si>
  <si>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</si>
  <si>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</si>
  <si>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</si>
  <si>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</si>
  <si>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</si>
  <si>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</si>
  <si>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</si>
  <si>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</si>
  <si>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</si>
  <si>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</si>
  <si>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</si>
  <si>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</si>
  <si>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</si>
  <si>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</si>
  <si>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</si>
  <si>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</si>
  <si>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</si>
  <si>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</si>
  <si>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</si>
  <si>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</si>
  <si>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</si>
  <si>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</si>
  <si>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</si>
  <si>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</si>
  <si>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</si>
  <si>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</si>
  <si>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</si>
  <si>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</si>
  <si>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</si>
  <si>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</si>
  <si>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</si>
  <si>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</si>
  <si>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</si>
  <si>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</si>
  <si>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</si>
  <si>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</si>
  <si>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</si>
  <si>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</si>
  <si>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</si>
  <si>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</si>
  <si>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</si>
  <si>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</si>
  <si>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</si>
  <si>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</si>
  <si>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</si>
  <si>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</si>
  <si>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</si>
  <si>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</si>
  <si>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</si>
  <si>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</si>
  <si>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</si>
  <si>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</si>
  <si>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</si>
  <si>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</si>
  <si>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</si>
  <si>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</si>
  <si>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</si>
  <si>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</si>
  <si>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</si>
  <si>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</si>
  <si>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</si>
  <si>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</si>
  <si>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</si>
  <si>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</si>
  <si>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</si>
  <si>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</si>
  <si>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</si>
  <si>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</si>
  <si>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</si>
  <si>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</si>
  <si>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</si>
  <si>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</si>
  <si>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</si>
  <si>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</si>
  <si>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</si>
  <si>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</si>
  <si>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</si>
  <si>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</si>
  <si>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</si>
  <si>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</si>
  <si>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</si>
  <si>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</si>
  <si>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</si>
  <si>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</si>
  <si>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</si>
  <si>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</si>
  <si>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</si>
  <si>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</si>
  <si>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</si>
  <si>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</si>
  <si>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</si>
  <si>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</si>
  <si>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</si>
  <si>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</si>
  <si>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</si>
  <si>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</si>
  <si>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</si>
  <si>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</si>
  <si>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</si>
  <si>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</si>
  <si>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</si>
  <si>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</si>
  <si>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</si>
  <si>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</si>
  <si>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</si>
  <si>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</si>
  <si>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</si>
  <si>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</si>
  <si>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</si>
  <si>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</si>
  <si>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</si>
  <si>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</si>
  <si>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</si>
  <si>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</si>
  <si>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</si>
  <si>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</si>
  <si>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</si>
  <si>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</si>
  <si>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</si>
  <si>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</si>
  <si>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</si>
  <si>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</si>
  <si>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</si>
  <si>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</si>
  <si>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</si>
  <si>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</si>
  <si>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</si>
  <si>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</si>
  <si>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</si>
  <si>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</si>
  <si>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</si>
  <si>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</si>
  <si>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</si>
  <si>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</si>
  <si>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</si>
  <si>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</si>
  <si>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</si>
  <si>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</si>
  <si>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</si>
  <si>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</si>
  <si>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</si>
  <si>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</si>
  <si>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</si>
  <si>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</si>
  <si>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</si>
  <si>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</si>
  <si>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</si>
  <si>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</si>
  <si>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</si>
  <si>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</si>
  <si>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</si>
  <si>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</si>
  <si>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</si>
  <si>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</si>
  <si>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</si>
  <si>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</si>
  <si>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</si>
  <si>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</si>
  <si>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</si>
  <si>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</si>
  <si>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</si>
  <si>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</si>
  <si>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</si>
  <si>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</si>
  <si>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</si>
  <si>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</si>
  <si>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</si>
  <si>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</si>
  <si>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</si>
  <si>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</si>
  <si>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</si>
  <si>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</si>
  <si>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</si>
  <si>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</si>
  <si>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</si>
  <si>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</si>
  <si>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</si>
  <si>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</si>
  <si>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</si>
  <si>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</si>
  <si>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</si>
  <si>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</si>
  <si>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</si>
  <si>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</si>
  <si>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</si>
  <si>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</si>
  <si>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</si>
  <si>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</si>
  <si>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</si>
  <si>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</si>
  <si>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</si>
  <si>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</si>
  <si>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</si>
  <si>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</si>
  <si>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</si>
  <si>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</si>
  <si>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</si>
  <si>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</si>
  <si>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</si>
  <si>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</si>
  <si>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</si>
  <si>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</si>
  <si>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</si>
  <si>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</si>
  <si>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</si>
  <si>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</si>
  <si>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</si>
  <si>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</si>
  <si>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</si>
  <si>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</si>
  <si>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</si>
  <si>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</si>
  <si>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</si>
  <si>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</si>
  <si>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</si>
  <si>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</si>
  <si>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</si>
  <si>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</si>
  <si>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</si>
  <si>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</si>
  <si>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</si>
  <si>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</si>
  <si>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</si>
  <si>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</si>
  <si>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</si>
  <si>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</si>
  <si>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</si>
  <si>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</si>
  <si>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</si>
  <si>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</si>
  <si>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</si>
  <si>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</si>
  <si>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</si>
  <si>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</si>
  <si>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</si>
  <si>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</si>
  <si>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</si>
  <si>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</si>
  <si>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</si>
  <si>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</si>
  <si>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</si>
  <si>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</si>
  <si>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</si>
  <si>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</si>
  <si>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</si>
  <si>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</si>
  <si>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</si>
  <si>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</si>
  <si>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</si>
  <si>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</si>
  <si>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</si>
  <si>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</si>
  <si>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</si>
  <si>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</si>
  <si>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</si>
  <si>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</si>
  <si>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</si>
  <si>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</si>
  <si>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</si>
  <si>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</si>
  <si>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</si>
  <si>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</si>
  <si>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</si>
  <si>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</si>
  <si>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</si>
  <si>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</si>
  <si>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</si>
  <si>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</si>
  <si>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</si>
  <si>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</si>
  <si>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</si>
  <si>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</si>
  <si>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</si>
  <si>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</si>
  <si>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</si>
  <si>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</si>
  <si>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</si>
  <si>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</si>
  <si>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</si>
  <si>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</si>
  <si>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</si>
  <si>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</si>
  <si>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</si>
  <si>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</si>
  <si>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</si>
  <si>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</si>
  <si>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</si>
  <si>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</si>
  <si>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</si>
  <si>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</si>
  <si>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</si>
  <si>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</si>
  <si>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</si>
  <si>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</si>
  <si>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</si>
  <si>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</si>
  <si>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</si>
  <si>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</si>
  <si>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</si>
  <si>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</si>
  <si>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</si>
  <si>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</si>
  <si>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</si>
  <si>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</si>
  <si>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</si>
  <si>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</si>
  <si>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</si>
  <si>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</si>
  <si>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</si>
  <si>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</si>
  <si>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</si>
  <si>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</si>
  <si>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</si>
  <si>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</si>
  <si>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</si>
  <si>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</si>
  <si>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</si>
  <si>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</si>
  <si>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</si>
  <si>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</si>
  <si>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</si>
  <si>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</si>
  <si>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</si>
  <si>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</si>
  <si>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</si>
  <si>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</si>
  <si>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</si>
  <si>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</si>
  <si>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</si>
  <si>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</si>
  <si>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</si>
  <si>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</si>
  <si>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</si>
  <si>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</si>
  <si>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</si>
  <si>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</si>
  <si>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</si>
  <si>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</si>
  <si>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</si>
  <si>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</si>
  <si>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</si>
  <si>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</si>
  <si>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</si>
  <si>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</si>
  <si>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</si>
  <si>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</si>
  <si>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</si>
  <si>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</si>
  <si>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</si>
  <si>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</si>
  <si>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</si>
  <si>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</si>
  <si>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</si>
  <si>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</si>
  <si>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</si>
  <si>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</si>
  <si>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</si>
  <si>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</si>
  <si>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</si>
  <si>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</si>
  <si>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</si>
  <si>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</si>
  <si>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</si>
  <si>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</si>
  <si>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</si>
  <si>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</si>
  <si>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</si>
  <si>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</si>
  <si>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</si>
  <si>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</si>
  <si>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</si>
  <si>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</si>
  <si>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</si>
  <si>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</si>
  <si>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</si>
  <si>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</si>
  <si>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</si>
  <si>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</si>
  <si>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</si>
  <si>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</si>
  <si>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</si>
  <si>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</si>
  <si>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</si>
  <si>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</si>
  <si>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</si>
  <si>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</si>
  <si>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</si>
  <si>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</si>
  <si>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</si>
  <si>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</si>
  <si>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</si>
  <si>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</si>
  <si>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</si>
  <si>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</si>
  <si>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</si>
  <si>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</si>
  <si>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</si>
  <si>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</si>
  <si>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</si>
  <si>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</si>
  <si>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</si>
  <si>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</si>
  <si>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</si>
  <si>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</si>
  <si>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</si>
  <si>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</si>
  <si>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</si>
  <si>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</si>
  <si>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</si>
  <si>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</si>
  <si>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</si>
  <si>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</si>
  <si>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</si>
  <si>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</si>
  <si>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</si>
  <si>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</si>
  <si>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</si>
  <si>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</si>
  <si>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</si>
  <si>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</si>
  <si>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</si>
  <si>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</si>
  <si>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</si>
  <si>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</si>
  <si>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</si>
  <si>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</si>
  <si>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</si>
  <si>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</si>
  <si>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</si>
  <si>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</si>
  <si>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</si>
  <si>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</si>
  <si>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</si>
  <si>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</si>
  <si>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</si>
  <si>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</si>
  <si>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</si>
  <si>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</si>
  <si>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</si>
  <si>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</si>
  <si>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</si>
  <si>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</si>
  <si>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</si>
  <si>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</si>
  <si>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</si>
  <si>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</si>
  <si>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</si>
  <si>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</si>
  <si>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</si>
  <si>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</si>
  <si>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</si>
  <si>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</si>
  <si>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</si>
  <si>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</si>
  <si>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</si>
  <si>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</si>
  <si>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</si>
  <si>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</si>
  <si>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</si>
  <si>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</si>
  <si>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</si>
  <si>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</si>
  <si>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</si>
  <si>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</si>
  <si>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</si>
  <si>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</si>
  <si>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</si>
  <si>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</si>
  <si>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</si>
  <si>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</si>
  <si>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</si>
  <si>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</si>
  <si>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</si>
  <si>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</si>
  <si>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</si>
  <si>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</si>
  <si>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</si>
  <si>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</si>
  <si>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</si>
  <si>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</si>
  <si>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</si>
  <si>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</si>
  <si>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</si>
  <si>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</si>
  <si>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</si>
  <si>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</si>
  <si>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</si>
  <si>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</si>
  <si>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</si>
  <si>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</si>
  <si>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</si>
  <si>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</si>
  <si>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</si>
  <si>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</si>
  <si>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</si>
  <si>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</si>
  <si>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</si>
  <si>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</si>
  <si>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</si>
  <si>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</si>
  <si>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</si>
  <si>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</si>
  <si>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</si>
  <si>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</si>
  <si>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</si>
  <si>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</si>
  <si>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</si>
  <si>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</si>
  <si>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</si>
  <si>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</si>
  <si>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</si>
  <si>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</si>
  <si>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</si>
  <si>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</si>
  <si>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</si>
  <si>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</si>
  <si>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</si>
  <si>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</si>
  <si>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</si>
  <si>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</si>
  <si>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</si>
  <si>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</si>
  <si>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</si>
  <si>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</si>
  <si>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</si>
  <si>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</si>
  <si>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</si>
  <si>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</si>
  <si>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</si>
  <si>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</si>
  <si>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</si>
  <si>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</si>
  <si>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</si>
  <si>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</si>
  <si>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</si>
  <si>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</si>
  <si>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</si>
  <si>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</si>
  <si>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</si>
  <si>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</si>
  <si>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</si>
  <si>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</si>
  <si>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</si>
  <si>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</si>
  <si>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</si>
  <si>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</si>
  <si>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</si>
  <si>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</si>
  <si>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</si>
  <si>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</si>
  <si>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</si>
  <si>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</si>
  <si>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</si>
  <si>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</si>
  <si>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</si>
  <si>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</si>
  <si>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</si>
  <si>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</si>
  <si>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</si>
  <si>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</si>
  <si>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</si>
  <si>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</si>
  <si>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</si>
  <si>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</si>
  <si>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</si>
  <si>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</si>
  <si>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</si>
  <si>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</si>
  <si>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</si>
  <si>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</si>
  <si>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</si>
  <si>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</si>
  <si>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</si>
  <si>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</si>
  <si>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</si>
  <si>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</si>
  <si>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</si>
  <si>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</si>
  <si>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</si>
  <si>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</si>
  <si>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</si>
  <si>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</si>
  <si>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</si>
  <si>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</si>
  <si>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</si>
  <si>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</si>
  <si>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</si>
  <si>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</si>
  <si>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</si>
  <si>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</si>
  <si>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</si>
  <si>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</si>
  <si>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</si>
  <si>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</si>
  <si>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</si>
  <si>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</si>
  <si>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</si>
  <si>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</si>
  <si>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</si>
  <si>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</si>
  <si>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</si>
  <si>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</si>
  <si>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</si>
  <si>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</si>
  <si>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</si>
  <si>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</si>
  <si>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</si>
  <si>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</si>
  <si>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</si>
  <si>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</si>
  <si>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</si>
  <si>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</si>
  <si>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</si>
  <si>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</si>
  <si>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</si>
  <si>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</si>
  <si>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</si>
  <si>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</si>
  <si>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</si>
  <si>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</si>
  <si>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</si>
  <si>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</si>
  <si>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</si>
  <si>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</si>
  <si>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</si>
  <si>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</si>
  <si>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</si>
  <si>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</si>
  <si>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</si>
  <si>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</si>
  <si>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</si>
  <si>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</si>
  <si>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</si>
  <si>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</si>
  <si>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</si>
  <si>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</si>
  <si>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</si>
  <si>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</si>
  <si>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</si>
  <si>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</si>
  <si>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</si>
  <si>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</si>
  <si>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</si>
  <si>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</si>
  <si>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</si>
  <si>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</si>
  <si>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</si>
  <si>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</si>
  <si>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</si>
  <si>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</si>
  <si>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</si>
  <si>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</si>
  <si>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</si>
  <si>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</si>
  <si>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</si>
  <si>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</si>
  <si>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</si>
  <si>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</si>
  <si>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</si>
  <si>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</si>
  <si>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</si>
  <si>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</si>
  <si>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</si>
  <si>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</si>
  <si>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</si>
  <si>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</si>
  <si>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</si>
  <si>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</si>
  <si>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</si>
  <si>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</si>
  <si>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</si>
  <si>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</si>
  <si>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</si>
  <si>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</si>
  <si>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</si>
  <si>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</si>
  <si>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</si>
  <si>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</si>
  <si>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</si>
  <si>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</si>
  <si>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</si>
  <si>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</si>
  <si>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</si>
  <si>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</si>
  <si>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</si>
  <si>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</si>
  <si>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</si>
  <si>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</si>
  <si>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</si>
  <si>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</si>
  <si>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</si>
  <si>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</si>
  <si>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</si>
  <si>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</si>
  <si>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</si>
  <si>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</si>
  <si>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</si>
  <si>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</si>
  <si>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</si>
  <si>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</si>
  <si>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</si>
  <si>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</si>
  <si>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</si>
  <si>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</si>
  <si>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</si>
  <si>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</si>
  <si>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</si>
  <si>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</si>
  <si>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</si>
  <si>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</si>
  <si>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</si>
  <si>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</si>
  <si>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</si>
  <si>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</si>
  <si>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</si>
  <si>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</si>
  <si>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</si>
  <si>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</si>
  <si>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</si>
  <si>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</si>
  <si>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</si>
  <si>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</si>
  <si>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</si>
  <si>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</si>
  <si>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</si>
  <si>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</si>
  <si>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</si>
  <si>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</si>
  <si>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</si>
  <si>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</si>
  <si>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</si>
  <si>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</si>
  <si>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</si>
  <si>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</si>
  <si>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</si>
  <si>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</si>
  <si>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</si>
  <si>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</si>
  <si>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</si>
  <si>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</si>
  <si>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</si>
  <si>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</si>
  <si>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</si>
  <si>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</si>
  <si>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</si>
  <si>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</si>
  <si>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</si>
  <si>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</si>
  <si>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</si>
  <si>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</si>
  <si>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</si>
  <si>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</si>
  <si>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</si>
  <si>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</si>
  <si>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</si>
  <si>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</si>
  <si>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</si>
  <si>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</si>
  <si>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</si>
  <si>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</si>
  <si>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</si>
  <si>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</si>
  <si>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</si>
  <si>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</si>
  <si>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</si>
  <si>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</si>
  <si>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</si>
  <si>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</si>
  <si>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</si>
  <si>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</si>
  <si>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</si>
  <si>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</si>
  <si>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</si>
  <si>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</si>
  <si>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</si>
  <si>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</si>
  <si>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</si>
  <si>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</si>
  <si>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</si>
  <si>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</si>
  <si>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</si>
  <si>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</si>
  <si>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</si>
  <si>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</si>
  <si>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</si>
  <si>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</si>
  <si>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</si>
  <si>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</si>
  <si>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</si>
  <si>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</si>
  <si>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</si>
  <si>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</si>
  <si>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</si>
  <si>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</si>
  <si>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</si>
  <si>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</si>
  <si>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</si>
  <si>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</si>
  <si>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</si>
  <si>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</si>
  <si>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</si>
  <si>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</si>
  <si>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</si>
  <si>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</si>
  <si>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</si>
  <si>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</si>
  <si>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</si>
  <si>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</si>
  <si>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</si>
  <si>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</si>
  <si>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</si>
  <si>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</si>
  <si>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</si>
  <si>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</si>
  <si>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</si>
  <si>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</si>
  <si>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</si>
  <si>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</si>
  <si>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</si>
  <si>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</si>
  <si>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</si>
  <si>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</si>
  <si>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</si>
  <si>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</si>
  <si>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</si>
  <si>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</si>
  <si>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</si>
  <si>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</si>
  <si>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</si>
  <si>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</si>
  <si>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</si>
  <si>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</si>
  <si>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</si>
  <si>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</si>
  <si>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</si>
  <si>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</si>
  <si>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</si>
  <si>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</si>
  <si>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</si>
  <si>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</si>
  <si>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</si>
  <si>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</si>
  <si>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</si>
  <si>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</si>
  <si>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</si>
  <si>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</si>
  <si>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</si>
  <si>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</si>
  <si>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</si>
  <si>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</si>
  <si>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</si>
  <si>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</si>
  <si>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</si>
  <si>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</si>
  <si>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</si>
  <si>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</si>
  <si>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</si>
  <si>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</si>
  <si>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</si>
  <si>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</si>
  <si>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</si>
  <si>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</si>
  <si>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</si>
  <si>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</si>
  <si>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</si>
  <si>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</si>
  <si>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</si>
  <si>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</si>
  <si>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</si>
  <si>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</si>
  <si>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</si>
  <si>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</si>
  <si>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</si>
  <si>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</si>
  <si>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</si>
  <si>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</si>
  <si>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</si>
  <si>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</si>
  <si>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</si>
  <si>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</si>
  <si>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</si>
  <si>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</si>
  <si>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</si>
  <si>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</si>
  <si>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</si>
  <si>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</si>
  <si>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</si>
  <si>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</si>
  <si>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</si>
  <si>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</si>
  <si>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</si>
  <si>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</si>
  <si>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</si>
  <si>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</si>
  <si>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</si>
  <si>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</si>
  <si>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</si>
  <si>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</si>
  <si>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</si>
  <si>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</si>
  <si>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</si>
  <si>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</si>
  <si>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</si>
  <si>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</si>
  <si>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</si>
  <si>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</si>
  <si>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</si>
  <si>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</si>
  <si>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</si>
  <si>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</si>
  <si>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</si>
  <si>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</si>
  <si>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</si>
  <si>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</si>
  <si>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</si>
  <si>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</si>
  <si>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</si>
  <si>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</si>
  <si>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</si>
  <si>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</si>
  <si>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</si>
  <si>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</si>
  <si>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</si>
  <si>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</si>
  <si>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</si>
  <si>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</si>
  <si>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</si>
  <si>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</si>
  <si>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</si>
  <si>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</si>
  <si>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</si>
  <si>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</si>
  <si>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</si>
  <si>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</si>
  <si>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</si>
  <si>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</si>
  <si>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</si>
  <si>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</si>
  <si>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</si>
  <si>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</si>
  <si>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</si>
  <si>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</si>
  <si>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</si>
  <si>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</si>
  <si>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</si>
  <si>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</si>
  <si>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</si>
  <si>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</si>
  <si>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</si>
  <si>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</si>
  <si>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</si>
  <si>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</si>
  <si>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</si>
  <si>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</si>
  <si>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</si>
  <si>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</si>
  <si>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</si>
  <si>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</si>
  <si>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</si>
  <si>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</si>
  <si>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</si>
  <si>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</si>
  <si>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</si>
  <si>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</si>
  <si>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</si>
  <si>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</si>
  <si>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</si>
  <si>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</si>
  <si>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</si>
  <si>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</si>
  <si>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</si>
  <si>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</si>
  <si>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</si>
  <si>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</si>
  <si>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</si>
  <si>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</si>
  <si>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</si>
  <si>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</si>
  <si>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</si>
  <si>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</si>
  <si>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</si>
  <si>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</si>
  <si>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</si>
  <si>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</si>
  <si>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</si>
  <si>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</si>
  <si>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</si>
  <si>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</si>
  <si>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</si>
  <si>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</si>
  <si>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</si>
  <si>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</si>
  <si>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</si>
  <si>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</si>
  <si>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</si>
  <si>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</si>
  <si>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</si>
  <si>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</si>
  <si>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</si>
  <si>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</si>
  <si>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</si>
  <si>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</si>
  <si>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</si>
  <si>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</si>
  <si>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</si>
  <si>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</si>
  <si>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</si>
  <si>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</si>
  <si>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</si>
  <si>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</si>
  <si>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</si>
  <si>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</si>
  <si>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</si>
  <si>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</si>
  <si>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</si>
  <si>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</si>
  <si>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</si>
  <si>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</si>
  <si>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</si>
  <si>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</si>
  <si>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</si>
  <si>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</si>
  <si>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</si>
  <si>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</si>
  <si>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</si>
  <si>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</si>
  <si>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</si>
  <si>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</si>
  <si>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</si>
  <si>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</si>
  <si>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</si>
  <si>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</si>
  <si>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</si>
  <si>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</si>
  <si>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</si>
  <si>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</si>
  <si>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</si>
  <si>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</si>
  <si>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</si>
  <si>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</si>
  <si>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</si>
  <si>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</si>
  <si>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</si>
  <si>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</si>
  <si>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</si>
  <si>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</si>
  <si>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</si>
  <si>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</si>
  <si>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</si>
  <si>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</si>
  <si>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</si>
  <si>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</si>
  <si>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</si>
  <si>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</si>
  <si>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</si>
  <si>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</si>
  <si>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</si>
  <si>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</si>
  <si>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</si>
  <si>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</si>
  <si>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</si>
  <si>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</si>
  <si>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</si>
  <si>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</si>
  <si>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</si>
  <si>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</si>
  <si>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</si>
  <si>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</si>
  <si>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</si>
  <si>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</si>
  <si>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</si>
  <si>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</si>
  <si>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</si>
  <si>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</si>
  <si>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</si>
  <si>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</si>
  <si>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</si>
  <si>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</si>
  <si>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</si>
  <si>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</si>
  <si>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</si>
  <si>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</si>
  <si>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</si>
  <si>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</si>
  <si>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</si>
  <si>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</si>
  <si>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</si>
  <si>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</si>
  <si>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</si>
  <si>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</si>
  <si>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</si>
  <si>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</si>
  <si>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</si>
  <si>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</si>
  <si>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</si>
  <si>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</si>
  <si>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</si>
  <si>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</si>
  <si>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</si>
  <si>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</si>
  <si>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</si>
  <si>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</si>
  <si>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</si>
  <si>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</si>
  <si>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</si>
  <si>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</si>
  <si>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</si>
  <si>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</si>
  <si>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</si>
  <si>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</si>
  <si>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</si>
  <si>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</si>
  <si>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</si>
  <si>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</si>
  <si>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</si>
  <si>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</si>
  <si>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</si>
  <si>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</si>
  <si>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</si>
  <si>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</si>
  <si>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</si>
  <si>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</si>
  <si>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</si>
  <si>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</si>
  <si>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</si>
  <si>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</si>
  <si>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</si>
  <si>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</si>
  <si>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</si>
  <si>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</si>
  <si>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</si>
  <si>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</si>
  <si>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</si>
  <si>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</si>
  <si>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</si>
  <si>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</si>
  <si>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</si>
  <si>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</si>
  <si>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</si>
  <si>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</si>
  <si>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</si>
  <si>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</si>
  <si>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</si>
  <si>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</si>
  <si>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</si>
  <si>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</si>
  <si>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</si>
  <si>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</si>
  <si>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</si>
  <si>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</si>
  <si>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</si>
  <si>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</si>
  <si>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</si>
  <si>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</si>
  <si>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</si>
  <si>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</si>
  <si>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</si>
  <si>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</si>
  <si>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</si>
  <si>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</si>
  <si>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</si>
  <si>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</si>
  <si>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</si>
  <si>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</si>
  <si>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</si>
  <si>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</si>
  <si>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</si>
  <si>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</si>
  <si>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</si>
  <si>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</si>
  <si>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</si>
  <si>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</si>
  <si>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</si>
  <si>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</si>
  <si>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</si>
  <si>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</si>
  <si>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</si>
  <si>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</si>
  <si>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</si>
  <si>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</si>
  <si>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</si>
  <si>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</si>
  <si>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</si>
  <si>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</si>
  <si>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</si>
  <si>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</si>
  <si>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</si>
  <si>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</si>
  <si>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</si>
  <si>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</si>
  <si>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</si>
  <si>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</si>
  <si>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</si>
  <si>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</si>
  <si>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</si>
  <si>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</si>
  <si>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</si>
  <si>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</si>
  <si>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</si>
  <si>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</si>
  <si>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</si>
  <si>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</si>
  <si>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</si>
  <si>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</si>
  <si>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</si>
  <si>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</si>
  <si>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</si>
  <si>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</si>
  <si>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</si>
  <si>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</si>
  <si>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</si>
  <si>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</si>
  <si>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</si>
  <si>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</si>
  <si>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</si>
  <si>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</si>
  <si>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</si>
  <si>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</si>
  <si>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</si>
  <si>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</si>
  <si>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</si>
  <si>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</si>
  <si>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</si>
  <si>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</si>
  <si>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</si>
  <si>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</si>
  <si>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</si>
  <si>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</si>
  <si>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</si>
  <si>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</si>
  <si>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</si>
  <si>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</si>
  <si>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</si>
  <si>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</si>
  <si>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</si>
  <si>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</si>
  <si>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</si>
  <si>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</si>
  <si>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</si>
  <si>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</si>
  <si>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</si>
  <si>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</si>
  <si>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</si>
  <si>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</si>
  <si>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</si>
  <si>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</si>
  <si>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</si>
  <si>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</si>
  <si>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</si>
  <si>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</si>
  <si>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</si>
  <si>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</si>
  <si>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</si>
  <si>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</si>
  <si>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</si>
  <si>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</si>
  <si>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</si>
  <si>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</si>
  <si>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</si>
  <si>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</si>
  <si>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</si>
  <si>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</si>
  <si>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</si>
  <si>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</si>
  <si>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</si>
  <si>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</si>
  <si>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</si>
  <si>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</si>
  <si>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</si>
  <si>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</si>
  <si>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</si>
  <si>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</si>
  <si>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</si>
  <si>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</si>
  <si>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</si>
  <si>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</si>
  <si>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</si>
  <si>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</si>
  <si>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</si>
  <si>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</si>
  <si>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</si>
  <si>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</si>
  <si>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</si>
  <si>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</si>
  <si>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</si>
  <si>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</si>
  <si>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</si>
  <si>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</si>
  <si>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</si>
  <si>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</si>
  <si>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</si>
  <si>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</si>
  <si>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</si>
  <si>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</si>
  <si>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</si>
  <si>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</si>
  <si>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</si>
  <si>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</si>
  <si>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</si>
  <si>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</si>
  <si>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</si>
  <si>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</si>
  <si>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</si>
  <si>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</si>
  <si>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</si>
  <si>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</si>
  <si>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</si>
  <si>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</si>
  <si>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</si>
  <si>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</si>
  <si>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</si>
  <si>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</si>
  <si>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</si>
  <si>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</si>
  <si>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</si>
  <si>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</si>
  <si>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</si>
  <si>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</si>
  <si>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</si>
  <si>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</si>
  <si>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</si>
  <si>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</si>
  <si>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</si>
  <si>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</si>
  <si>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</si>
  <si>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</si>
  <si>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</si>
  <si>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</si>
  <si>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</si>
  <si>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</si>
  <si>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</si>
  <si>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</si>
  <si>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</si>
  <si>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</si>
  <si>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</si>
  <si>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</si>
  <si>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</si>
  <si>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</si>
  <si>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</si>
  <si>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</si>
  <si>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</si>
  <si>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</si>
  <si>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</si>
  <si>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</si>
  <si>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</si>
  <si>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</si>
  <si>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</si>
  <si>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</si>
  <si>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</si>
  <si>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</si>
  <si>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</si>
  <si>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</si>
  <si>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</si>
  <si>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</si>
  <si>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</si>
  <si>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</si>
  <si>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</si>
  <si>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</si>
  <si>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</si>
  <si>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</si>
  <si>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</si>
  <si>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</si>
  <si>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</si>
  <si>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</si>
  <si>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</si>
  <si>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</si>
  <si>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</si>
  <si>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</si>
  <si>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</si>
  <si>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</si>
  <si>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</si>
  <si>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</si>
  <si>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</si>
  <si>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</si>
  <si>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</si>
  <si>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</si>
  <si>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</si>
  <si>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</si>
  <si>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</si>
  <si>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</si>
  <si>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</si>
  <si>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</si>
  <si>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</si>
  <si>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</si>
  <si>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</si>
  <si>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</si>
  <si>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</si>
  <si>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</si>
  <si>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</si>
  <si>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</si>
  <si>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</si>
  <si>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</si>
  <si>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</si>
  <si>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</si>
  <si>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</si>
  <si>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</si>
  <si>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</si>
  <si>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</si>
  <si>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</si>
  <si>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</si>
  <si>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</si>
  <si>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</si>
  <si>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</si>
  <si>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</si>
  <si>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</si>
  <si>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</si>
  <si>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</si>
  <si>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</si>
  <si>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</si>
  <si>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</si>
  <si>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</si>
  <si>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</si>
  <si>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</si>
  <si>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</si>
  <si>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</si>
  <si>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</si>
  <si>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</si>
  <si>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</si>
  <si>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</si>
  <si>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</si>
  <si>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</si>
  <si>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</si>
  <si>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</si>
  <si>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</si>
  <si>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</si>
  <si>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</si>
  <si>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</si>
  <si>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</si>
  <si>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</si>
  <si>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</si>
  <si>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</si>
  <si>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</si>
  <si>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</si>
  <si>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</si>
  <si>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</si>
  <si>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</si>
  <si>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</si>
  <si>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</si>
  <si>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</si>
  <si>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</si>
  <si>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</si>
  <si>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</si>
  <si>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</si>
  <si>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</si>
  <si>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</si>
  <si>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</si>
  <si>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</si>
  <si>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</si>
  <si>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</si>
  <si>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</si>
  <si>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</si>
  <si>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</si>
  <si>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</si>
  <si>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</si>
  <si>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</si>
  <si>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</si>
  <si>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</si>
  <si>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</si>
  <si>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</si>
  <si>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</si>
  <si>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</si>
  <si>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</si>
  <si>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</si>
  <si>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</si>
  <si>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</si>
  <si>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</si>
  <si>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</si>
  <si>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</si>
  <si>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</si>
  <si>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</si>
  <si>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</si>
  <si>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</si>
  <si>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</si>
  <si>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</si>
  <si>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</si>
  <si>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</si>
  <si>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</si>
  <si>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</si>
  <si>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</si>
  <si>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</si>
  <si>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</si>
  <si>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</si>
  <si>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</si>
  <si>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</si>
  <si>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</si>
  <si>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</si>
  <si>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</si>
  <si>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</si>
  <si>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</si>
  <si>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</si>
  <si>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</si>
  <si>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</si>
  <si>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</si>
  <si>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</si>
  <si>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</si>
  <si>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</si>
  <si>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</si>
  <si>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</si>
  <si>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</si>
  <si>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</si>
  <si>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</si>
  <si>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</si>
  <si>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</si>
  <si>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</si>
  <si>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</si>
  <si>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</si>
  <si>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</si>
  <si>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</si>
  <si>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</si>
  <si>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</si>
  <si>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</si>
  <si>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</si>
  <si>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</si>
  <si>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</si>
  <si>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</si>
  <si>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</si>
  <si>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</si>
  <si>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</si>
  <si>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</si>
  <si>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</si>
  <si>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</si>
  <si>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</si>
  <si>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</si>
  <si>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</si>
  <si>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</si>
  <si>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</si>
  <si>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</si>
  <si>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</si>
  <si>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</si>
  <si>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</si>
  <si>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</si>
  <si>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</si>
  <si>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</si>
  <si>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</si>
  <si>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</si>
  <si>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</si>
  <si>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</si>
  <si>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</si>
  <si>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</si>
  <si>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</si>
  <si>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</si>
  <si>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</si>
  <si>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</si>
  <si>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</si>
  <si>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</si>
  <si>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</si>
  <si>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</si>
  <si>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</si>
  <si>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</si>
  <si>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</si>
  <si>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</si>
  <si>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</si>
  <si>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</si>
  <si>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</si>
  <si>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</si>
  <si>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</si>
  <si>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</si>
  <si>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</si>
  <si>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</si>
  <si>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</si>
  <si>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</si>
  <si>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</si>
  <si>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</si>
  <si>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</si>
  <si>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</si>
  <si>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</si>
  <si>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</si>
  <si>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</si>
  <si>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</si>
  <si>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</si>
  <si>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</si>
  <si>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</si>
  <si>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</si>
  <si>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</si>
  <si>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</si>
  <si>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</si>
  <si>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</si>
  <si>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</si>
  <si>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</si>
  <si>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</si>
  <si>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</si>
  <si>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</si>
  <si>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</si>
  <si>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</si>
  <si>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</si>
  <si>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</si>
  <si>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</si>
  <si>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</si>
  <si>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</si>
  <si>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</si>
  <si>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</si>
  <si>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</si>
  <si>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</si>
  <si>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</si>
  <si>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</si>
  <si>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</si>
  <si>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</si>
  <si>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</si>
  <si>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</si>
  <si>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</si>
  <si>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</si>
  <si>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</si>
  <si>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</si>
  <si>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</si>
  <si>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</si>
  <si>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</si>
  <si>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</si>
  <si>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</si>
  <si>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</si>
  <si>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</si>
  <si>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</si>
  <si>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</si>
  <si>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</si>
  <si>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</si>
  <si>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</si>
  <si>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</si>
  <si>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</si>
  <si>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</si>
  <si>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</si>
  <si>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</si>
  <si>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</si>
  <si>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</si>
  <si>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</si>
  <si>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</si>
  <si>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</si>
  <si>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</si>
  <si>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</si>
  <si>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</si>
  <si>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</si>
  <si>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</si>
  <si>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</si>
  <si>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</si>
  <si>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</si>
  <si>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</si>
  <si>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</si>
  <si>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</si>
  <si>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</si>
  <si>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</si>
  <si>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</si>
  <si>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</si>
  <si>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</si>
  <si>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</si>
  <si>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</si>
  <si>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</si>
  <si>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</si>
  <si>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</si>
  <si>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</si>
  <si>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</si>
  <si>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</si>
  <si>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</si>
  <si>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</si>
  <si>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</si>
  <si>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</si>
  <si>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</si>
  <si>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</si>
  <si>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</si>
  <si>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</si>
  <si>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</si>
  <si>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</si>
  <si>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</si>
  <si>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</si>
  <si>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</si>
  <si>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</si>
  <si>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</si>
  <si>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</si>
  <si>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</si>
  <si>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</si>
  <si>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</si>
  <si>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</si>
  <si>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</si>
  <si>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</si>
  <si>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</si>
  <si>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</si>
  <si>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</si>
  <si>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</si>
  <si>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</si>
  <si>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</si>
  <si>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</si>
  <si>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</si>
  <si>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</si>
  <si>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</si>
  <si>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</si>
  <si>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</si>
  <si>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</si>
  <si>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</si>
  <si>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</si>
  <si>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</si>
  <si>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</si>
  <si>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</si>
  <si>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</si>
  <si>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</si>
  <si>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</si>
  <si>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</si>
  <si>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</si>
  <si>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</si>
  <si>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</si>
  <si>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</si>
  <si>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</si>
  <si>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</si>
  <si>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</si>
  <si>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</si>
  <si>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</si>
  <si>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</si>
  <si>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</si>
  <si>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</si>
  <si>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</si>
  <si>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</si>
  <si>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</si>
  <si>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</si>
  <si>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</si>
  <si>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</si>
  <si>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</si>
  <si>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</si>
  <si>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</si>
  <si>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</si>
  <si>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</si>
  <si>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</si>
  <si>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</si>
  <si>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</si>
  <si>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</si>
  <si>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</si>
  <si>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</si>
  <si>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</si>
  <si>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</si>
  <si>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</si>
  <si>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</si>
  <si>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</si>
  <si>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</si>
  <si>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</si>
  <si>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</si>
  <si>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</si>
  <si>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</si>
  <si>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</si>
  <si>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</si>
  <si>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</si>
  <si>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</si>
  <si>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</si>
  <si>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</si>
  <si>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</si>
  <si>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</si>
  <si>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</si>
  <si>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</si>
  <si>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</si>
  <si>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</si>
  <si>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</si>
  <si>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</si>
  <si>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</si>
  <si>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</si>
  <si>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</si>
  <si>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</si>
  <si>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</si>
  <si>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</si>
  <si>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</si>
  <si>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</si>
  <si>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</si>
  <si>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</si>
  <si>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</si>
  <si>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</si>
  <si>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</si>
  <si>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</si>
  <si>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</si>
  <si>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</si>
  <si>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</si>
  <si>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</si>
  <si>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</si>
  <si>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</si>
  <si>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</si>
  <si>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</si>
  <si>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</si>
  <si>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</si>
  <si>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</si>
  <si>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</si>
  <si>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</si>
  <si>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</si>
  <si>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</si>
  <si>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</si>
  <si>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</si>
  <si>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</si>
  <si>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</si>
  <si>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</si>
  <si>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</si>
  <si>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</si>
  <si>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</si>
  <si>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</si>
  <si>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</si>
  <si>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</si>
  <si>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</si>
  <si>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</si>
  <si>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</si>
  <si>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</si>
  <si>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</si>
  <si>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</si>
  <si>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</si>
  <si>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</si>
  <si>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</si>
  <si>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</si>
  <si>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</si>
  <si>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</si>
  <si>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</si>
  <si>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</si>
  <si>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</si>
  <si>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</si>
  <si>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</si>
  <si>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</si>
  <si>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</si>
  <si>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</si>
  <si>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</si>
  <si>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</si>
  <si>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</si>
  <si>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</si>
  <si>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</si>
  <si>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</si>
  <si>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</si>
  <si>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</si>
  <si>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</si>
  <si>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</si>
  <si>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</si>
  <si>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</si>
  <si>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</si>
  <si>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</si>
  <si>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</si>
  <si>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</si>
  <si>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</si>
  <si>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</si>
  <si>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</si>
  <si>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</si>
  <si>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</si>
  <si>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</si>
  <si>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</si>
  <si>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</si>
  <si>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</si>
  <si>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</si>
  <si>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</si>
  <si>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</si>
  <si>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</si>
  <si>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</si>
  <si>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</si>
  <si>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</si>
  <si>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</si>
  <si>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</si>
  <si>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</si>
  <si>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</si>
  <si>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</si>
  <si>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</si>
  <si>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</si>
  <si>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</si>
  <si>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</si>
  <si>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</si>
  <si>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</si>
  <si>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</si>
  <si>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</si>
  <si>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</si>
  <si>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</si>
  <si>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</si>
  <si>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</si>
  <si>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</si>
  <si>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</si>
  <si>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</si>
  <si>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</si>
  <si>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</si>
  <si>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</si>
  <si>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</si>
  <si>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</si>
  <si>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</si>
  <si>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</si>
  <si>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</si>
  <si>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</si>
  <si>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</si>
  <si>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</si>
  <si>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</si>
  <si>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</si>
  <si>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</si>
  <si>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</si>
  <si>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</si>
  <si>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</si>
  <si>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</si>
  <si>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</si>
  <si>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</si>
  <si>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</si>
  <si>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</si>
  <si>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</si>
  <si>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</si>
  <si>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</si>
  <si>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</si>
  <si>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</si>
  <si>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</si>
  <si>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</si>
  <si>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</si>
  <si>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</si>
  <si>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</si>
  <si>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</si>
  <si>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</si>
  <si>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</si>
  <si>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</si>
  <si>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</si>
  <si>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</si>
  <si>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</si>
  <si>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</si>
  <si>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</si>
  <si>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</si>
  <si>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</si>
  <si>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</si>
  <si>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</si>
  <si>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</si>
  <si>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</si>
  <si>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</si>
  <si>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</si>
  <si>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</si>
  <si>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</si>
  <si>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</si>
  <si>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</si>
  <si>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</si>
  <si>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</si>
  <si>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</si>
  <si>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</si>
  <si>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</si>
  <si>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</si>
  <si>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</si>
  <si>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</si>
  <si>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</si>
  <si>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</si>
  <si>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</si>
  <si>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</si>
  <si>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</si>
  <si>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</si>
  <si>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</si>
  <si>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</si>
  <si>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</si>
  <si>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</si>
  <si>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</si>
  <si>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</si>
  <si>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</si>
  <si>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</si>
  <si>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</si>
  <si>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</si>
  <si>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</si>
  <si>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</si>
  <si>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</si>
  <si>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</si>
  <si>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</si>
  <si>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</si>
  <si>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</si>
  <si>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</si>
  <si>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</si>
  <si>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</si>
  <si>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</si>
  <si>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</si>
  <si>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</si>
  <si>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</si>
  <si>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</si>
  <si>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</si>
  <si>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</si>
  <si>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</si>
  <si>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</si>
  <si>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</si>
  <si>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</si>
  <si>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</si>
  <si>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</si>
  <si>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</si>
  <si>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</si>
  <si>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</si>
  <si>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</si>
  <si>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</si>
  <si>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</si>
  <si>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</si>
  <si>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</si>
  <si>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</si>
  <si>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</si>
  <si>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</si>
  <si>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</si>
  <si>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</si>
  <si>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</si>
  <si>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</si>
  <si>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</si>
  <si>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</si>
  <si>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</si>
  <si>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</si>
  <si>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</si>
  <si>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</si>
  <si>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</si>
  <si>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</si>
  <si>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</si>
  <si>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</si>
  <si>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</si>
  <si>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</si>
  <si>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</si>
  <si>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</si>
  <si>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</si>
  <si>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</si>
  <si>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</si>
  <si>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</si>
  <si>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</si>
  <si>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</si>
  <si>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</si>
  <si>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</si>
  <si>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</si>
  <si>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</si>
  <si>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</si>
  <si>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</si>
  <si>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</si>
  <si>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</si>
  <si>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</si>
  <si>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</si>
  <si>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</si>
  <si>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</si>
  <si>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</si>
  <si>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</si>
  <si>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</si>
  <si>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</si>
  <si>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</si>
  <si>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</si>
  <si>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</si>
  <si>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</si>
  <si>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</si>
  <si>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</si>
  <si>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</si>
  <si>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</si>
  <si>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</si>
  <si>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</si>
  <si>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</si>
  <si>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</si>
  <si>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</si>
  <si>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</si>
  <si>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</si>
  <si>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</si>
  <si>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</si>
  <si>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</si>
  <si>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</si>
  <si>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</si>
  <si>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</si>
  <si>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</si>
  <si>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</si>
  <si>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</si>
  <si>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</si>
  <si>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</si>
  <si>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</si>
  <si>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</si>
  <si>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</si>
  <si>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</si>
  <si>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</si>
  <si>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</si>
  <si>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</si>
  <si>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</si>
  <si>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</si>
  <si>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</si>
  <si>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</si>
  <si>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</si>
  <si>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</si>
  <si>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</si>
  <si>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</si>
  <si>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</si>
  <si>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</si>
  <si>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</si>
  <si>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</si>
  <si>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</si>
  <si>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</si>
  <si>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</si>
  <si>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</si>
  <si>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</si>
  <si>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</si>
  <si>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</si>
  <si>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</si>
  <si>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</si>
  <si>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</si>
  <si>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</si>
  <si>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</si>
  <si>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</si>
  <si>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</si>
  <si>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</si>
  <si>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</si>
  <si>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</si>
  <si>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</si>
  <si>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</si>
  <si>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</si>
  <si>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</si>
  <si>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</si>
  <si>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</si>
  <si>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</si>
  <si>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</si>
  <si>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</si>
  <si>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</si>
  <si>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</si>
  <si>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</si>
  <si>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</si>
  <si>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</si>
  <si>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</si>
  <si>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</si>
  <si>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</si>
  <si>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</si>
  <si>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</si>
  <si>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</si>
  <si>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</si>
  <si>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</si>
  <si>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</si>
  <si>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</si>
  <si>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</si>
  <si>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</si>
  <si>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</si>
  <si>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</si>
  <si>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</si>
  <si>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</si>
  <si>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</si>
  <si>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</si>
  <si>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</si>
  <si>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</si>
  <si>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</si>
  <si>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</si>
  <si>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</si>
  <si>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</si>
  <si>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</si>
  <si>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</si>
  <si>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</si>
  <si>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</si>
  <si>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</si>
  <si>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</si>
  <si>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</si>
  <si>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</si>
  <si>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</si>
  <si>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</si>
  <si>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</si>
  <si>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</si>
  <si>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</si>
  <si>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</si>
  <si>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</si>
  <si>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</si>
  <si>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</si>
  <si>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</si>
  <si>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</si>
  <si>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</si>
  <si>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</si>
  <si>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</si>
  <si>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</si>
  <si>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</si>
  <si>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</si>
  <si>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</si>
  <si>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</si>
  <si>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</si>
  <si>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</si>
  <si>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</si>
  <si>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</si>
  <si>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</si>
  <si>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</si>
  <si>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</si>
  <si>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</si>
  <si>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</si>
  <si>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</si>
  <si>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</si>
  <si>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</si>
  <si>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</si>
  <si>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</si>
  <si>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</si>
  <si>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</si>
  <si>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</si>
  <si>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</si>
  <si>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</si>
  <si>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</si>
  <si>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</si>
  <si>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</si>
  <si>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</si>
  <si>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</si>
  <si>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</si>
  <si>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</si>
  <si>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</si>
  <si>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</si>
  <si>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</si>
  <si>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</si>
  <si>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</si>
  <si>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</si>
  <si>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</si>
  <si>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</si>
  <si>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</si>
  <si>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</si>
  <si>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</si>
  <si>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</si>
  <si>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</si>
  <si>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</si>
  <si>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</si>
  <si>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</si>
  <si>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</si>
  <si>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</si>
  <si>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</si>
  <si>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</si>
  <si>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</si>
  <si>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</si>
  <si>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</si>
  <si>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</si>
  <si>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</si>
  <si>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</si>
  <si>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</si>
  <si>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</si>
  <si>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</si>
  <si>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</si>
  <si>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</si>
  <si>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</si>
  <si>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</si>
  <si>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</si>
  <si>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</si>
  <si>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</si>
  <si>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</si>
  <si>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</si>
  <si>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</si>
  <si>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</si>
  <si>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</si>
  <si>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</si>
  <si>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</si>
  <si>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</si>
  <si>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</si>
  <si>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</si>
  <si>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</si>
  <si>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</si>
  <si>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</si>
  <si>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</si>
  <si>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</si>
  <si>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</si>
  <si>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</si>
  <si>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</si>
  <si>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</si>
  <si>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</si>
  <si>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</si>
  <si>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</si>
  <si>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</si>
  <si>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</si>
  <si>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</si>
  <si>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</si>
  <si>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</si>
  <si>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</si>
  <si>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</si>
  <si>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</si>
  <si>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</si>
  <si>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</si>
  <si>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</si>
  <si>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</si>
  <si>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</si>
  <si>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</si>
  <si>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</si>
  <si>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</si>
  <si>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</si>
  <si>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</si>
  <si>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</si>
  <si>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</si>
  <si>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</si>
  <si>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</si>
  <si>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</si>
  <si>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</si>
  <si>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</si>
  <si>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</si>
  <si>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</si>
  <si>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</si>
  <si>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</si>
  <si>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</si>
  <si>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</si>
  <si>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</si>
  <si>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</si>
  <si>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</si>
  <si>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</si>
  <si>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</si>
  <si>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</si>
  <si>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</si>
  <si>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</si>
  <si>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</si>
  <si>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</si>
  <si>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</si>
  <si>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</si>
  <si>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</si>
  <si>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</si>
  <si>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</si>
  <si>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</si>
  <si>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</si>
  <si>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</si>
  <si>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</si>
  <si>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</si>
  <si>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</si>
  <si>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</si>
  <si>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</si>
  <si>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</si>
  <si>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</si>
  <si>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</si>
  <si>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</si>
  <si>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</si>
  <si>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</si>
  <si>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</si>
  <si>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</si>
  <si>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</si>
  <si>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</si>
  <si>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</si>
  <si>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</si>
  <si>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</si>
  <si>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</si>
  <si>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</si>
  <si>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</si>
  <si>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</si>
  <si>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</si>
  <si>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</si>
  <si>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</si>
  <si>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</si>
  <si>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</si>
  <si>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</si>
  <si>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</si>
  <si>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</si>
  <si>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</si>
  <si>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</si>
  <si>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</si>
  <si>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</si>
  <si>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</si>
  <si>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</si>
  <si>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</si>
  <si>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</si>
  <si>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</si>
  <si>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</si>
  <si>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</si>
  <si>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</si>
  <si>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</si>
  <si>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</si>
  <si>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</si>
  <si>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</si>
  <si>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</si>
  <si>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</si>
  <si>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</si>
  <si>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</si>
  <si>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</si>
  <si>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</si>
  <si>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</si>
  <si>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</si>
  <si>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</si>
  <si>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</si>
  <si>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</si>
  <si>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</si>
  <si>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</si>
  <si>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</si>
  <si>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</si>
  <si>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</si>
  <si>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</si>
  <si>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</si>
  <si>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</si>
  <si>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</si>
  <si>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</si>
  <si>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</si>
  <si>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</si>
  <si>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</si>
  <si>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</si>
  <si>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</si>
  <si>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</si>
  <si>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</si>
  <si>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</si>
  <si>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</si>
  <si>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</si>
  <si>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</si>
  <si>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</si>
  <si>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</si>
  <si>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</si>
  <si>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</si>
  <si>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</si>
  <si>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</si>
  <si>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</si>
  <si>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</si>
  <si>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</si>
  <si>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</si>
  <si>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</si>
  <si>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</si>
  <si>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</si>
  <si>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</si>
  <si>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</si>
  <si>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</si>
  <si>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</si>
  <si>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</si>
  <si>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</si>
  <si>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</si>
  <si>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</si>
  <si>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</si>
  <si>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</si>
  <si>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</si>
  <si>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</si>
  <si>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</si>
  <si>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</si>
  <si>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</si>
  <si>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</si>
  <si>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</si>
  <si>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</si>
  <si>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</si>
  <si>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</si>
  <si>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</si>
  <si>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</si>
  <si>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</si>
  <si>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</si>
  <si>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</si>
  <si>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</si>
  <si>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</si>
  <si>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</si>
  <si>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</si>
  <si>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</si>
  <si>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</si>
  <si>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</si>
  <si>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</si>
  <si>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</si>
  <si>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</si>
  <si>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</si>
  <si>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</si>
  <si>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</si>
  <si>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</si>
  <si>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</si>
  <si>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</si>
  <si>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</si>
  <si>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</si>
  <si>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</si>
  <si>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</si>
  <si>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</si>
  <si>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</si>
  <si>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</si>
  <si>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</si>
  <si>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</si>
  <si>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</si>
  <si>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</si>
  <si>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</si>
  <si>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</si>
  <si>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</si>
  <si>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</si>
  <si>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</si>
  <si>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</si>
  <si>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</si>
  <si>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</si>
  <si>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</si>
  <si>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</si>
  <si>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</si>
  <si>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</si>
  <si>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</si>
  <si>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</si>
  <si>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</si>
  <si>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</si>
  <si>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</si>
  <si>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</si>
  <si>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</si>
  <si>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</si>
  <si>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</si>
  <si>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</si>
  <si>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</si>
  <si>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</si>
  <si>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</si>
  <si>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</si>
  <si>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</si>
  <si>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</si>
  <si>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</si>
  <si>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</si>
  <si>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</si>
  <si>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</si>
  <si>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</si>
  <si>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</si>
  <si>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</si>
  <si>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</si>
  <si>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</si>
  <si>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</si>
  <si>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</si>
  <si>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</si>
  <si>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</si>
  <si>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</si>
  <si>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</si>
  <si>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</si>
  <si>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</si>
  <si>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</si>
  <si>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</si>
  <si>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</si>
  <si>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</si>
  <si>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</si>
  <si>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</si>
  <si>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</si>
  <si>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</si>
  <si>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</si>
  <si>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</si>
  <si>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</si>
  <si>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</si>
  <si>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</si>
  <si>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</si>
  <si>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</si>
  <si>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</si>
  <si>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</si>
  <si>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</si>
  <si>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</si>
  <si>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</si>
  <si>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</si>
  <si>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</si>
  <si>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</si>
  <si>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</si>
  <si>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</si>
  <si>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</si>
  <si>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</si>
  <si>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</si>
  <si>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</si>
  <si>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</si>
  <si>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</si>
  <si>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</si>
  <si>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</si>
  <si>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</si>
  <si>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</si>
  <si>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</si>
  <si>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</si>
  <si>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</si>
  <si>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</si>
  <si>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</si>
  <si>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</si>
  <si>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</si>
  <si>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</si>
  <si>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</si>
  <si>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</si>
  <si>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</si>
  <si>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</si>
  <si>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</si>
  <si>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</si>
  <si>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</si>
  <si>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</si>
  <si>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</si>
  <si>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</si>
  <si>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</si>
  <si>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</si>
  <si>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</si>
  <si>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</si>
  <si>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</si>
  <si>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</si>
  <si>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</si>
  <si>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</si>
  <si>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</si>
  <si>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</si>
  <si>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</si>
  <si>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</si>
  <si>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</si>
  <si>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</si>
  <si>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</si>
  <si>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</si>
  <si>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</si>
  <si>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</si>
  <si>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</si>
  <si>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</si>
  <si>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</si>
  <si>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</si>
  <si>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</si>
  <si>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</si>
  <si>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</si>
  <si>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</si>
  <si>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</si>
  <si>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</si>
  <si>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</si>
  <si>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</si>
  <si>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</si>
  <si>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</si>
  <si>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</si>
  <si>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</si>
  <si>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</si>
  <si>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</si>
  <si>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</si>
  <si>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</si>
  <si>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</si>
  <si>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</si>
  <si>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</si>
  <si>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</si>
  <si>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</si>
  <si>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</si>
  <si>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</si>
  <si>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</si>
  <si>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</si>
  <si>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</si>
  <si>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</si>
  <si>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</si>
  <si>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</si>
  <si>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</si>
  <si>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</si>
  <si>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</si>
  <si>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</si>
  <si>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</si>
  <si>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</si>
  <si>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</si>
  <si>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</si>
  <si>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</si>
  <si>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</si>
  <si>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</si>
  <si>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</si>
  <si>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</si>
  <si>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</si>
  <si>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</si>
  <si>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</si>
  <si>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</si>
  <si>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</si>
  <si>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</si>
  <si>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</si>
  <si>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</si>
  <si>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</si>
  <si>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</si>
  <si>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</si>
  <si>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</si>
  <si>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</si>
  <si>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</si>
  <si>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</si>
  <si>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</si>
  <si>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</si>
  <si>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</si>
  <si>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</si>
  <si>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</si>
  <si>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</si>
  <si>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</si>
  <si>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</si>
  <si>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</si>
  <si>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</si>
  <si>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</si>
  <si>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</si>
  <si>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</si>
  <si>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</si>
  <si>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</si>
  <si>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</si>
  <si>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</si>
  <si>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</si>
  <si>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</si>
  <si>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</si>
  <si>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</si>
  <si>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</si>
  <si>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</si>
  <si>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</si>
  <si>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</si>
  <si>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</si>
  <si>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</si>
  <si>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</si>
  <si>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</si>
  <si>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</si>
  <si>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</si>
  <si>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</si>
  <si>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</si>
  <si>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</si>
  <si>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</si>
  <si>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</si>
  <si>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</si>
  <si>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</si>
  <si>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</si>
  <si>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</si>
  <si>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</si>
  <si>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</si>
  <si>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</si>
  <si>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</si>
  <si>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</si>
  <si>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</si>
  <si>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</si>
  <si>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</si>
  <si>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</si>
  <si>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</si>
  <si>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</si>
  <si>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</si>
  <si>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</si>
  <si>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</si>
  <si>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</si>
  <si>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</si>
  <si>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</si>
  <si>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</si>
  <si>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</si>
  <si>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</si>
  <si>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</si>
  <si>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</si>
  <si>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</si>
  <si>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</si>
  <si>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</si>
  <si>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</si>
  <si>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</si>
  <si>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</si>
  <si>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</si>
  <si>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</si>
  <si>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</si>
  <si>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</si>
  <si>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</si>
  <si>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</si>
  <si>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</si>
  <si>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</si>
  <si>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</si>
  <si>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</si>
  <si>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</si>
  <si>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</si>
  <si>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</si>
  <si>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</si>
  <si>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</si>
  <si>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</si>
  <si>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</si>
  <si>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</si>
  <si>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</si>
  <si>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</si>
  <si>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</si>
  <si>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</si>
  <si>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</si>
  <si>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</si>
  <si>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</si>
  <si>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</si>
  <si>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</si>
  <si>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</si>
  <si>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</si>
  <si>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</si>
  <si>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</si>
  <si>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</si>
  <si>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</si>
  <si>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</si>
  <si>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</si>
  <si>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</si>
  <si>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</si>
  <si>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</si>
  <si>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</si>
  <si>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</si>
  <si>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</si>
  <si>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</si>
  <si>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</si>
  <si>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</si>
  <si>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</si>
  <si>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</si>
  <si>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</si>
  <si>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</si>
  <si>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</si>
  <si>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</si>
  <si>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</si>
  <si>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</si>
  <si>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</si>
  <si>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</si>
  <si>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</si>
  <si>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</si>
  <si>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</si>
  <si>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</si>
  <si>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</si>
  <si>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</si>
  <si>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</si>
  <si>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</si>
  <si>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</si>
  <si>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</si>
  <si>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</si>
  <si>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</si>
  <si>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</si>
  <si>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</si>
  <si>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</si>
  <si>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</si>
  <si>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</si>
  <si>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</si>
  <si>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</si>
  <si>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</si>
  <si>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</si>
  <si>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</si>
  <si>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</si>
  <si>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</si>
  <si>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</si>
  <si>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</si>
  <si>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</si>
  <si>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</si>
  <si>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</si>
  <si>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</si>
  <si>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</si>
  <si>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</si>
  <si>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</si>
  <si>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</si>
  <si>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</si>
  <si>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</si>
  <si>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</si>
  <si>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</si>
  <si>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</si>
  <si>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</si>
  <si>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</si>
  <si>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</si>
  <si>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</si>
  <si>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</si>
  <si>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</si>
  <si>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</si>
  <si>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</si>
  <si>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</si>
  <si>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</si>
  <si>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</si>
  <si>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</si>
  <si>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</si>
  <si>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</si>
  <si>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</si>
  <si>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</si>
  <si>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</si>
  <si>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</si>
  <si>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</si>
  <si>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</si>
  <si>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</si>
  <si>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</si>
  <si>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</si>
  <si>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</si>
  <si>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</si>
  <si>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</si>
  <si>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</si>
  <si>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</si>
  <si>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</si>
  <si>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</si>
  <si>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</si>
  <si>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</si>
  <si>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</si>
  <si>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</si>
  <si>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</si>
  <si>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</si>
  <si>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</si>
  <si>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</si>
  <si>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</si>
  <si>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</si>
  <si>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</si>
  <si>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</si>
  <si>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</si>
  <si>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</si>
  <si>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</si>
  <si>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</si>
  <si>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</si>
  <si>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</si>
  <si>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</si>
  <si>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</si>
  <si>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</si>
  <si>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</si>
  <si>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</si>
  <si>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</si>
  <si>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</si>
  <si>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</si>
  <si>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</si>
  <si>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</si>
  <si>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</si>
  <si>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</si>
  <si>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</si>
  <si>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</si>
  <si>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</si>
  <si>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</si>
  <si>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</si>
  <si>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</si>
  <si>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</si>
  <si>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</si>
  <si>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</si>
  <si>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</si>
  <si>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</si>
  <si>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</si>
  <si>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</si>
  <si>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</si>
  <si>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</si>
  <si>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</si>
  <si>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</si>
  <si>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</si>
  <si>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</si>
  <si>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</si>
  <si>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</si>
  <si>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</si>
  <si>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</si>
  <si>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</si>
  <si>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</si>
  <si>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</si>
  <si>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</si>
  <si>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</si>
  <si>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</si>
  <si>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</si>
  <si>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</si>
  <si>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</si>
  <si>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</si>
  <si>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</si>
  <si>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</si>
  <si>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</si>
  <si>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</si>
  <si>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</si>
  <si>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</si>
  <si>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</si>
  <si>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</si>
  <si>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</si>
  <si>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</si>
  <si>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</si>
  <si>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</si>
  <si>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</si>
  <si>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</si>
  <si>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</si>
  <si>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</si>
  <si>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</si>
  <si>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</si>
  <si>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</si>
  <si>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</si>
  <si>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</si>
  <si>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</si>
  <si>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</si>
  <si>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</si>
  <si>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</si>
  <si>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</si>
  <si>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</si>
  <si>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</si>
  <si>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</si>
  <si>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</si>
  <si>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</si>
  <si>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</si>
  <si>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</si>
  <si>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</si>
  <si>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</si>
  <si>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</si>
  <si>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</si>
  <si>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</si>
  <si>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</si>
  <si>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</si>
  <si>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</si>
  <si>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</si>
  <si>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</si>
  <si>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</si>
  <si>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</si>
  <si>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</si>
  <si>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</si>
  <si>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</si>
  <si>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</si>
  <si>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</si>
  <si>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</si>
  <si>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</si>
  <si>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</si>
  <si>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</si>
  <si>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</si>
  <si>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</si>
  <si>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</si>
  <si>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</si>
  <si>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</si>
  <si>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</si>
  <si>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</si>
  <si>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</si>
  <si>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</si>
  <si>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</si>
  <si>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</si>
  <si>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</si>
  <si>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</si>
  <si>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</si>
  <si>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</si>
  <si>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</si>
  <si>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</si>
  <si>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</si>
  <si>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</si>
  <si>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</si>
  <si>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</si>
  <si>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</si>
  <si>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</si>
  <si>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</si>
  <si>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</si>
  <si>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</si>
  <si>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</si>
  <si>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</si>
  <si>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</si>
  <si>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</si>
  <si>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</si>
  <si>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</si>
  <si>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</si>
  <si>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</si>
  <si>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</si>
  <si>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</si>
  <si>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</si>
  <si>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</si>
  <si>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</si>
  <si>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</si>
  <si>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</si>
  <si>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</si>
  <si>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</si>
  <si>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</si>
  <si>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</si>
  <si>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</si>
  <si>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</si>
  <si>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</si>
  <si>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</si>
  <si>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</si>
  <si>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</si>
  <si>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</si>
  <si>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</si>
  <si>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</si>
  <si>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</si>
  <si>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</si>
  <si>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</si>
  <si>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</si>
  <si>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</si>
  <si>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</si>
  <si>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</si>
  <si>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</si>
  <si>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</si>
  <si>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</si>
  <si>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</si>
  <si>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</si>
  <si>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</si>
  <si>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</si>
  <si>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</si>
  <si>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</si>
  <si>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</si>
  <si>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</si>
  <si>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</si>
  <si>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</si>
  <si>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</si>
  <si>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</si>
  <si>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</si>
  <si>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</si>
  <si>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</si>
  <si>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</si>
  <si>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</si>
  <si>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</si>
  <si>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</si>
  <si>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</si>
  <si>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</si>
  <si>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</si>
  <si>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</si>
  <si>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</si>
  <si>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</si>
  <si>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</si>
  <si>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</si>
  <si>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</si>
  <si>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</si>
  <si>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</si>
  <si>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</si>
  <si>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</si>
  <si>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</si>
  <si>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</si>
  <si>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</si>
  <si>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</si>
  <si>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</si>
  <si>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</si>
  <si>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</si>
  <si>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</si>
  <si>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</si>
  <si>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</si>
  <si>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</si>
  <si>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</si>
  <si>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</si>
  <si>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</si>
  <si>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</si>
  <si>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</si>
  <si>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</si>
  <si>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</si>
  <si>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</si>
  <si>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</si>
  <si>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</si>
  <si>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</si>
  <si>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</si>
  <si>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</si>
  <si>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</si>
  <si>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</si>
  <si>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</si>
  <si>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</si>
  <si>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</si>
  <si>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</si>
  <si>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</si>
  <si>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</si>
  <si>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</si>
  <si>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</si>
  <si>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</si>
  <si>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</si>
  <si>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</si>
  <si>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</si>
  <si>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</si>
  <si>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</si>
  <si>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</si>
  <si>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</si>
  <si>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</si>
  <si>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</si>
  <si>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</si>
  <si>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</si>
  <si>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</si>
  <si>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</si>
  <si>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</si>
  <si>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</si>
  <si>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</si>
  <si>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</si>
  <si>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</si>
  <si>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</si>
  <si>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</si>
  <si>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</si>
  <si>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</si>
  <si>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</si>
  <si>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</si>
  <si>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</si>
  <si>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</si>
  <si>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</si>
  <si>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</si>
  <si>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</si>
  <si>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</si>
  <si>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</si>
  <si>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</si>
  <si>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</si>
  <si>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</si>
  <si>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</si>
  <si>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</si>
  <si>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</si>
  <si>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</si>
  <si>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</si>
  <si>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</si>
  <si>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</si>
  <si>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</si>
  <si>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</si>
  <si>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</si>
  <si>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</si>
  <si>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</si>
  <si>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</si>
  <si>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</si>
  <si>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</si>
  <si>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</si>
  <si>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</si>
  <si>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</si>
  <si>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</si>
  <si>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</si>
  <si>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</si>
  <si>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</si>
  <si>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</si>
  <si>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</si>
  <si>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</si>
  <si>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</si>
  <si>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</si>
  <si>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</si>
  <si>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</si>
  <si>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</si>
  <si>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</si>
  <si>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</si>
  <si>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</si>
  <si>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</si>
  <si>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</si>
  <si>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</si>
  <si>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</si>
  <si>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</si>
  <si>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</si>
  <si>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</si>
  <si>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</si>
  <si>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</si>
  <si>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</si>
  <si>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</si>
  <si>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</si>
  <si>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</si>
  <si>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</si>
  <si>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</si>
  <si>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</si>
  <si>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</si>
  <si>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</si>
  <si>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</si>
  <si>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</si>
  <si>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</si>
  <si>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</si>
  <si>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</si>
  <si>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</si>
  <si>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</si>
  <si>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</si>
  <si>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</si>
  <si>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</si>
  <si>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</si>
  <si>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</si>
  <si>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</si>
  <si>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</si>
  <si>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</si>
  <si>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</si>
  <si>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</si>
  <si>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</si>
  <si>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</si>
  <si>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</si>
  <si>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</si>
  <si>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</si>
  <si>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</si>
  <si>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</si>
  <si>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</si>
  <si>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</si>
  <si>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</si>
  <si>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</si>
  <si>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</si>
  <si>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</si>
  <si>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</si>
  <si>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</si>
  <si>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</si>
  <si>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</si>
  <si>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</si>
  <si>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</si>
  <si>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</si>
  <si>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</si>
  <si>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</si>
  <si>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</si>
  <si>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</si>
  <si>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</si>
  <si>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</si>
  <si>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</si>
  <si>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</si>
  <si>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</si>
  <si>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</si>
  <si>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</si>
  <si>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</si>
  <si>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</si>
  <si>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</si>
  <si>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</si>
  <si>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</si>
  <si>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</si>
  <si>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</si>
  <si>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</si>
  <si>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</si>
  <si>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</si>
  <si>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</si>
  <si>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</si>
  <si>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</si>
  <si>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</si>
  <si>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</si>
  <si>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</si>
  <si>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</si>
  <si>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</si>
  <si>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</si>
  <si>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</si>
  <si>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</si>
  <si>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</si>
  <si>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</si>
  <si>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</si>
  <si>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</si>
  <si>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</si>
  <si>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</si>
  <si>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</si>
  <si>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</si>
  <si>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</si>
  <si>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</si>
  <si>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</si>
  <si>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</si>
  <si>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</si>
  <si>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</si>
  <si>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</si>
  <si>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</si>
  <si>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</si>
  <si>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</si>
  <si>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</si>
  <si>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</si>
  <si>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</si>
  <si>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</si>
  <si>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</si>
  <si>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</si>
  <si>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</si>
  <si>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</si>
  <si>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</si>
  <si>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</si>
  <si>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</si>
  <si>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</si>
  <si>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</si>
  <si>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</si>
  <si>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</si>
  <si>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</si>
  <si>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</si>
  <si>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</si>
  <si>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</si>
  <si>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</si>
  <si>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</si>
  <si>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</si>
  <si>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</si>
  <si>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</si>
  <si>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</si>
  <si>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</si>
  <si>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</si>
  <si>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</si>
  <si>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</si>
  <si>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</si>
  <si>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</si>
  <si>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</si>
  <si>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</si>
  <si>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</si>
  <si>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</si>
  <si>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</si>
  <si>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</si>
  <si>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</si>
  <si>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</si>
  <si>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</si>
  <si>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</si>
  <si>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</si>
  <si>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</si>
  <si>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</si>
  <si>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</si>
  <si>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</si>
  <si>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</si>
  <si>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</si>
  <si>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</si>
  <si>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</si>
  <si>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</si>
  <si>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</si>
  <si>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</si>
  <si>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</si>
  <si>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</si>
  <si>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</si>
  <si>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</si>
  <si>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</si>
  <si>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</si>
  <si>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</si>
  <si>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</si>
  <si>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</si>
  <si>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</si>
  <si>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</si>
  <si>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</si>
  <si>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</si>
  <si>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</si>
  <si>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</si>
  <si>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</si>
  <si>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</si>
  <si>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</si>
  <si>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</si>
  <si>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</si>
  <si>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</si>
  <si>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</si>
  <si>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</si>
  <si>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</si>
  <si>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</si>
  <si>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</si>
  <si>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</si>
  <si>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</si>
  <si>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</si>
  <si>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</si>
  <si>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</si>
  <si>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</si>
  <si>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</si>
  <si>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</si>
  <si>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</si>
  <si>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</si>
  <si>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</si>
  <si>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</si>
  <si>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</si>
  <si>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</si>
  <si>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</si>
  <si>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</si>
  <si>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</si>
  <si>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</si>
  <si>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</si>
  <si>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</si>
  <si>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</si>
  <si>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</si>
  <si>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</si>
  <si>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</si>
  <si>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</si>
  <si>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</si>
  <si>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</si>
  <si>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</si>
  <si>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</si>
  <si>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</si>
  <si>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</si>
  <si>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</si>
  <si>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</si>
  <si>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</si>
  <si>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</si>
  <si>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</si>
  <si>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</si>
  <si>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</si>
  <si>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</si>
  <si>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</si>
  <si>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</si>
  <si>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</si>
  <si>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</si>
  <si>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</si>
  <si>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</si>
  <si>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</si>
  <si>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</si>
  <si>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</si>
  <si>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</si>
  <si>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</si>
  <si>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</si>
  <si>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</si>
  <si>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</si>
  <si>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</si>
  <si>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</si>
  <si>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</si>
  <si>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</si>
  <si>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</si>
  <si>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</si>
  <si>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</si>
  <si>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</si>
  <si>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</si>
  <si>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</si>
  <si>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</si>
  <si>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</si>
  <si>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</si>
  <si>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</si>
  <si>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</si>
  <si>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</si>
  <si>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</si>
  <si>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</si>
  <si>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</si>
  <si>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</si>
  <si>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</si>
  <si>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</si>
  <si>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</si>
  <si>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</si>
  <si>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</si>
  <si>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</si>
  <si>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</si>
  <si>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</si>
  <si>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</si>
  <si>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</si>
  <si>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</si>
  <si>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</si>
  <si>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</si>
  <si>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</si>
  <si>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</si>
  <si>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</si>
  <si>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</si>
  <si>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</si>
  <si>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</si>
  <si>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</si>
  <si>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</si>
  <si>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</si>
  <si>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</si>
  <si>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</si>
  <si>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</si>
  <si>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</si>
  <si>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</si>
  <si>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</si>
  <si>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</si>
  <si>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</si>
  <si>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</si>
  <si>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</si>
  <si>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</si>
  <si>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</si>
  <si>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</si>
  <si>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</si>
  <si>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</si>
  <si>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</si>
  <si>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</si>
  <si>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</si>
  <si>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</si>
  <si>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</si>
  <si>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</si>
  <si>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</si>
  <si>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</si>
  <si>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</si>
  <si>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</si>
  <si>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</si>
  <si>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</si>
  <si>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</si>
  <si>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</si>
  <si>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</si>
  <si>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</si>
  <si>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</si>
  <si>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</si>
  <si>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</si>
  <si>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</si>
  <si>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</si>
  <si>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</si>
  <si>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</si>
  <si>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</si>
  <si>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</si>
  <si>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</si>
  <si>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</si>
  <si>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</si>
  <si>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</si>
  <si>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</si>
  <si>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</si>
  <si>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</si>
  <si>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</si>
  <si>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</si>
  <si>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</si>
  <si>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</si>
  <si>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</si>
  <si>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</si>
  <si>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</si>
  <si>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</si>
  <si>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</si>
  <si>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</si>
  <si>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</si>
  <si>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</si>
  <si>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</si>
  <si>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</si>
  <si>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</si>
  <si>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</si>
  <si>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</si>
  <si>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</si>
  <si>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</si>
  <si>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</si>
  <si>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</si>
  <si>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</si>
  <si>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</si>
  <si>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</si>
  <si>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</si>
  <si>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</si>
  <si>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</si>
  <si>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</si>
  <si>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</si>
  <si>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</si>
  <si>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</si>
  <si>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</si>
  <si>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</si>
  <si>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</si>
  <si>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</si>
  <si>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</si>
  <si>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</si>
  <si>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</si>
  <si>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</si>
  <si>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</si>
  <si>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</si>
  <si>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</si>
  <si>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</si>
  <si>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</si>
  <si>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</si>
  <si>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</si>
  <si>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</si>
  <si>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</si>
  <si>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</si>
  <si>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</si>
  <si>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</si>
  <si>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</si>
  <si>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</si>
  <si>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</si>
  <si>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</si>
  <si>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</si>
  <si>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</si>
  <si>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</si>
  <si>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</si>
  <si>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</si>
  <si>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</si>
  <si>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</si>
  <si>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</si>
  <si>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</si>
  <si>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</si>
  <si>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</si>
  <si>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</si>
  <si>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</si>
  <si>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</si>
  <si>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</si>
  <si>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</si>
  <si>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</si>
  <si>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</si>
  <si>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</si>
  <si>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</si>
  <si>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</si>
  <si>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</si>
  <si>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</si>
  <si>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</si>
  <si>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</si>
  <si>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</si>
  <si>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</si>
  <si>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</si>
  <si>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</si>
  <si>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</si>
  <si>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</si>
  <si>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</si>
  <si>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</si>
  <si>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</si>
  <si>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</si>
  <si>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</si>
  <si>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</si>
  <si>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</si>
  <si>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</si>
  <si>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</si>
  <si>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</si>
  <si>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</si>
  <si>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</si>
  <si>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</si>
  <si>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</si>
  <si>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</si>
  <si>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</si>
  <si>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</si>
  <si>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</si>
  <si>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</si>
  <si>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</si>
  <si>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</si>
  <si>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</si>
  <si>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</si>
  <si>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</si>
  <si>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</si>
  <si>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</si>
  <si>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</si>
  <si>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</si>
  <si>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</si>
  <si>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</si>
  <si>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</si>
  <si>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</si>
  <si>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</si>
  <si>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</si>
  <si>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</si>
  <si>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</si>
  <si>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</si>
  <si>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</si>
  <si>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</si>
  <si>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</si>
  <si>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</si>
  <si>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</si>
  <si>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</si>
  <si>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</si>
  <si>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</si>
  <si>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</si>
  <si>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</si>
  <si>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</si>
  <si>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</si>
  <si>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</si>
  <si>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</si>
  <si>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</si>
  <si>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</si>
  <si>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</si>
  <si>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</si>
  <si>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</si>
  <si>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</si>
  <si>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</si>
  <si>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</si>
  <si>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</si>
  <si>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</si>
  <si>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</si>
  <si>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</si>
  <si>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</si>
  <si>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</si>
  <si>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</si>
  <si>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</si>
  <si>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</si>
  <si>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</si>
  <si>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</si>
  <si>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</si>
  <si>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</si>
  <si>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</si>
  <si>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</si>
  <si>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</si>
  <si>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</si>
  <si>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</si>
  <si>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</si>
  <si>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</si>
  <si>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</si>
  <si>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</si>
  <si>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</si>
  <si>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</si>
  <si>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</si>
  <si>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</si>
  <si>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</si>
  <si>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</si>
  <si>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</si>
  <si>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</si>
  <si>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</si>
  <si>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</si>
  <si>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</si>
  <si>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</si>
  <si>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</si>
  <si>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</si>
  <si>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</si>
  <si>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</si>
  <si>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</si>
  <si>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</si>
  <si>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</si>
  <si>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</si>
  <si>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</si>
  <si>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</si>
  <si>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</si>
  <si>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</si>
  <si>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</si>
  <si>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</si>
  <si>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</si>
  <si>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</si>
  <si>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</si>
  <si>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</si>
  <si>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</si>
  <si>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</si>
  <si>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</si>
  <si>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</si>
  <si>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</si>
  <si>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</si>
  <si>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</si>
  <si>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</si>
  <si>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</si>
  <si>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</si>
  <si>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</si>
  <si>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</si>
  <si>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</si>
  <si>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</si>
  <si>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</si>
  <si>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</si>
  <si>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</si>
  <si>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</si>
  <si>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</si>
  <si>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</si>
  <si>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</si>
  <si>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</si>
  <si>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</si>
  <si>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</si>
  <si>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</si>
  <si>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</si>
  <si>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</si>
  <si>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</si>
  <si>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</si>
  <si>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</si>
  <si>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</si>
  <si>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</si>
  <si>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</si>
  <si>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</si>
  <si>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</si>
  <si>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</si>
  <si>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</si>
  <si>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</si>
  <si>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</si>
  <si>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</si>
  <si>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</si>
  <si>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</si>
  <si>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</si>
  <si>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</si>
  <si>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</si>
  <si>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</si>
  <si>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</si>
  <si>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</si>
  <si>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</si>
  <si>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</si>
  <si>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</si>
  <si>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</si>
  <si>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</si>
  <si>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</si>
  <si>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</si>
  <si>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</si>
  <si>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</si>
  <si>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</si>
  <si>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</si>
  <si>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</si>
  <si>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</si>
  <si>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</si>
  <si>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</si>
  <si>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</si>
  <si>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</si>
  <si>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</si>
  <si>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</si>
  <si>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</si>
  <si>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</si>
  <si>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</si>
  <si>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</si>
  <si>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</si>
  <si>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</si>
  <si>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</si>
  <si>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</si>
  <si>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</si>
  <si>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</si>
  <si>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</si>
  <si>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</si>
  <si>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</si>
  <si>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</si>
  <si>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</si>
  <si>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</si>
  <si>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</si>
  <si>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</si>
  <si>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</si>
  <si>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</si>
  <si>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</si>
  <si>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</si>
  <si>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</si>
  <si>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</si>
  <si>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</si>
  <si>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</si>
  <si>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</si>
  <si>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</si>
  <si>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</si>
  <si>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</si>
  <si>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</si>
  <si>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</si>
  <si>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</si>
  <si>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</si>
  <si>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</si>
  <si>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</si>
  <si>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</si>
  <si>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</si>
  <si>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</si>
  <si>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</si>
  <si>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</si>
  <si>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</si>
  <si>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</si>
  <si>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</si>
  <si>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</si>
  <si>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</si>
  <si>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</si>
  <si>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</si>
  <si>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</si>
  <si>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</si>
  <si>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</si>
  <si>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</si>
  <si>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</si>
  <si>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</si>
  <si>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</si>
  <si>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</si>
  <si>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</si>
  <si>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</si>
  <si>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</si>
  <si>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</si>
  <si>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</si>
  <si>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</si>
  <si>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</si>
  <si>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</si>
  <si>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</si>
  <si>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</si>
  <si>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</si>
  <si>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</si>
  <si>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</si>
  <si>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</si>
  <si>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</si>
  <si>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</si>
  <si>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</si>
  <si>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</si>
  <si>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</si>
  <si>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</si>
  <si>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</si>
  <si>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</si>
  <si>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</si>
  <si>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</si>
  <si>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</si>
  <si>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</si>
  <si>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</si>
  <si>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</si>
  <si>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</si>
  <si>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</si>
  <si>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</si>
  <si>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</si>
  <si>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</si>
  <si>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</si>
  <si>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</si>
  <si>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</si>
  <si>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</si>
  <si>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</si>
  <si>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</si>
  <si>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</si>
  <si>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</si>
  <si>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</si>
  <si>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</si>
  <si>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</si>
  <si>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</si>
  <si>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</si>
  <si>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</si>
  <si>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</si>
  <si>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</si>
  <si>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</si>
  <si>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</si>
  <si>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</si>
  <si>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</si>
  <si>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</si>
  <si>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</si>
  <si>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</si>
  <si>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</si>
  <si>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</si>
  <si>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</si>
  <si>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</si>
  <si>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</si>
  <si>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</si>
  <si>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</si>
  <si>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</si>
  <si>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</si>
  <si>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</si>
  <si>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</si>
  <si>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</si>
  <si>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</si>
  <si>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</si>
  <si>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</si>
  <si>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</si>
  <si>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</si>
  <si>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</si>
  <si>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</si>
  <si>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</si>
  <si>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</si>
  <si>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</si>
  <si>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</si>
  <si>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</si>
  <si>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</si>
  <si>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</si>
  <si>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</si>
  <si>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</si>
  <si>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</si>
  <si>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</si>
  <si>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</si>
  <si>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</si>
  <si>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</si>
  <si>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</si>
  <si>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</si>
  <si>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</si>
  <si>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</si>
  <si>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</si>
  <si>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</si>
  <si>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</si>
  <si>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</si>
  <si>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</si>
  <si>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</si>
  <si>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</si>
  <si>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</si>
  <si>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</si>
  <si>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</si>
  <si>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</si>
  <si>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</si>
  <si>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</si>
  <si>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</si>
  <si>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</si>
  <si>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</si>
  <si>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</si>
  <si>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</si>
  <si>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</si>
  <si>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</si>
  <si>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</si>
  <si>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</si>
  <si>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</si>
  <si>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</si>
  <si>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</si>
  <si>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</si>
  <si>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</si>
  <si>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</si>
  <si>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</si>
  <si>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</si>
  <si>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</si>
  <si>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</si>
  <si>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</si>
  <si>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</si>
  <si>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</si>
  <si>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</si>
  <si>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</si>
  <si>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</si>
  <si>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</si>
  <si>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</si>
  <si>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</si>
  <si>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</si>
  <si>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</si>
  <si>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</si>
  <si>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</si>
  <si>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</si>
  <si>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</si>
  <si>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</si>
  <si>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</si>
  <si>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</si>
  <si>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</si>
  <si>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</si>
  <si>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</si>
  <si>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</si>
  <si>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</si>
  <si>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</si>
  <si>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</si>
  <si>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</si>
  <si>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</si>
  <si>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</si>
  <si>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</si>
  <si>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</si>
  <si>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</si>
  <si>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</si>
  <si>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</si>
  <si>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</si>
  <si>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</si>
  <si>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</si>
  <si>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</si>
  <si>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</si>
  <si>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</si>
  <si>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</si>
  <si>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</si>
  <si>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</si>
  <si>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</si>
  <si>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</si>
  <si>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</si>
  <si>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</si>
  <si>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</si>
  <si>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</si>
  <si>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</si>
  <si>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</si>
  <si>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</si>
  <si>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</si>
  <si>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</si>
  <si>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</si>
  <si>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</si>
  <si>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</si>
  <si>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</si>
  <si>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</si>
  <si>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</si>
  <si>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</si>
  <si>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</si>
  <si>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</si>
  <si>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</si>
  <si>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</si>
  <si>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</si>
  <si>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</si>
  <si>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</si>
  <si>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</si>
  <si>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</si>
  <si>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</si>
  <si>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</si>
  <si>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</si>
  <si>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</si>
  <si>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</si>
  <si>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</si>
  <si>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</si>
  <si>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</si>
  <si>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</si>
  <si>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</si>
  <si>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</si>
  <si>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</si>
  <si>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</si>
  <si>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</si>
  <si>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</si>
  <si>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</si>
  <si>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</si>
  <si>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</si>
  <si>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</si>
  <si>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</si>
  <si>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</si>
  <si>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</si>
  <si>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</si>
  <si>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</si>
  <si>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</si>
  <si>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</si>
  <si>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</si>
  <si>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</si>
  <si>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</si>
  <si>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</si>
  <si>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</si>
  <si>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</si>
  <si>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</si>
  <si>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</si>
  <si>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</si>
  <si>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</si>
  <si>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</si>
  <si>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</si>
  <si>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</si>
  <si>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</si>
  <si>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</si>
  <si>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</si>
  <si>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</si>
  <si>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</si>
  <si>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</si>
  <si>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</si>
  <si>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</si>
  <si>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</si>
  <si>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</si>
  <si>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</si>
  <si>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</si>
  <si>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</si>
  <si>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</si>
  <si>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</si>
  <si>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</si>
  <si>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</si>
  <si>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</si>
  <si>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</si>
  <si>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</si>
  <si>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</si>
  <si>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</si>
  <si>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</si>
  <si>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</si>
  <si>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</si>
  <si>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</si>
  <si>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</si>
  <si>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</si>
  <si>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</si>
  <si>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</si>
  <si>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</si>
  <si>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</si>
  <si>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</si>
  <si>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</si>
  <si>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</si>
  <si>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</si>
  <si>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</si>
  <si>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</si>
  <si>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</si>
  <si>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</si>
  <si>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</si>
  <si>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</si>
  <si>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</si>
  <si>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</si>
  <si>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</si>
  <si>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</si>
  <si>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</si>
  <si>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</si>
  <si>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</si>
  <si>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</si>
  <si>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</si>
  <si>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</si>
  <si>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</si>
  <si>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</si>
  <si>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</si>
  <si>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</si>
  <si>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</si>
  <si>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</si>
  <si>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</si>
  <si>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</si>
  <si>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</si>
  <si>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</si>
  <si>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</si>
  <si>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</si>
  <si>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</si>
  <si>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</si>
  <si>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</si>
  <si>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</si>
  <si>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</si>
  <si>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</si>
  <si>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</si>
  <si>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</si>
  <si>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</si>
  <si>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</si>
  <si>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</si>
  <si>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</si>
  <si>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</si>
  <si>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</si>
  <si>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</si>
  <si>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</si>
  <si>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</si>
  <si>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</si>
  <si>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</si>
  <si>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</si>
  <si>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</si>
  <si>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</si>
  <si>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</si>
  <si>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</si>
  <si>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</si>
  <si>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</si>
  <si>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</si>
  <si>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</si>
  <si>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</si>
  <si>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</si>
  <si>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</si>
  <si>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</si>
  <si>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</si>
  <si>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</si>
  <si>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</si>
  <si>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</si>
  <si>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</si>
  <si>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</si>
  <si>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</si>
  <si>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</si>
  <si>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</si>
  <si>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</si>
  <si>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</si>
  <si>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</si>
  <si>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</si>
  <si>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</si>
  <si>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</si>
  <si>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</si>
  <si>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</si>
  <si>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</si>
  <si>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</si>
  <si>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</si>
  <si>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</si>
  <si>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</si>
  <si>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</si>
  <si>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</si>
  <si>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</si>
  <si>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</si>
  <si>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</si>
  <si>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</si>
  <si>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</si>
  <si>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</si>
  <si>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</si>
  <si>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</si>
  <si>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</si>
  <si>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</si>
  <si>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</si>
  <si>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</si>
  <si>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</si>
  <si>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</si>
  <si>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</si>
  <si>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</si>
  <si>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</si>
  <si>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</si>
  <si>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</si>
  <si>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</si>
  <si>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</si>
  <si>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</si>
  <si>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</si>
  <si>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</si>
  <si>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</si>
  <si>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</si>
  <si>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</si>
  <si>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</si>
  <si>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</si>
  <si>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</si>
  <si>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</si>
  <si>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</si>
  <si>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</si>
  <si>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</si>
  <si>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</si>
  <si>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</si>
  <si>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</si>
  <si>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</si>
  <si>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</si>
  <si>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</si>
  <si>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</si>
  <si>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</si>
  <si>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</si>
  <si>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</si>
  <si>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</si>
  <si>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</si>
  <si>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</si>
  <si>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</si>
  <si>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</si>
  <si>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</si>
  <si>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</si>
  <si>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</si>
  <si>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</si>
  <si>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</si>
  <si>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</si>
  <si>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</si>
  <si>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</si>
  <si>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</si>
  <si>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</si>
  <si>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</si>
  <si>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</si>
  <si>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</si>
  <si>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</si>
  <si>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</si>
  <si>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</si>
  <si>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</si>
  <si>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</si>
  <si>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</si>
  <si>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</si>
  <si>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</si>
  <si>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</si>
  <si>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</si>
  <si>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</si>
  <si>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</si>
  <si>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</si>
  <si>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</si>
  <si>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</si>
  <si>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</si>
  <si>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</si>
  <si>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</si>
  <si>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</si>
  <si>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</si>
  <si>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</si>
  <si>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</si>
  <si>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</si>
  <si>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</si>
  <si>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</si>
  <si>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</si>
  <si>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</si>
  <si>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</si>
  <si>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</si>
  <si>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</si>
  <si>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</si>
  <si>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</si>
  <si>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</si>
  <si>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</si>
  <si>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</si>
  <si>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</si>
  <si>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</si>
  <si>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</si>
  <si>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</si>
  <si>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</si>
  <si>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</si>
  <si>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</si>
  <si>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</si>
  <si>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</si>
  <si>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</si>
  <si>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</si>
  <si>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</si>
  <si>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</si>
  <si>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</si>
  <si>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</si>
  <si>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</si>
  <si>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</si>
  <si>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</si>
  <si>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</si>
  <si>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</si>
  <si>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</si>
  <si>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</si>
  <si>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</si>
  <si>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</si>
  <si>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</si>
  <si>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</si>
  <si>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</si>
  <si>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</si>
  <si>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</si>
  <si>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</si>
  <si>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</si>
  <si>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</si>
  <si>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</si>
  <si>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</si>
  <si>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</si>
  <si>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</si>
  <si>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</si>
  <si>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</si>
  <si>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</si>
  <si>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</si>
  <si>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</si>
  <si>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</si>
  <si>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</si>
  <si>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</si>
  <si>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</si>
  <si>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</si>
  <si>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</si>
  <si>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</si>
  <si>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</si>
  <si>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</si>
  <si>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</si>
  <si>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</si>
  <si>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</si>
  <si>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</si>
  <si>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</si>
  <si>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</si>
  <si>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</si>
  <si>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</si>
  <si>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</si>
  <si>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</si>
  <si>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</si>
  <si>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</si>
  <si>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</si>
  <si>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</si>
  <si>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</si>
  <si>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</si>
  <si>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</si>
  <si>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</si>
  <si>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</si>
  <si>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</si>
  <si>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</si>
  <si>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</si>
  <si>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</si>
  <si>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</si>
  <si>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</si>
  <si>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</si>
  <si>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</si>
  <si>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</si>
  <si>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</si>
  <si>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</si>
  <si>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</si>
  <si>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</si>
  <si>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</si>
  <si>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</si>
  <si>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</si>
  <si>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</si>
  <si>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</si>
  <si>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</si>
  <si>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</si>
  <si>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</si>
  <si>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</si>
  <si>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</si>
  <si>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</si>
  <si>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</si>
  <si>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</si>
  <si>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</si>
  <si>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</si>
  <si>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</si>
  <si>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</si>
  <si>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</si>
  <si>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</si>
  <si>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</si>
  <si>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</si>
  <si>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</si>
  <si>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</si>
  <si>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</si>
  <si>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</si>
  <si>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</si>
  <si>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</si>
  <si>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</si>
  <si>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</si>
  <si>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</si>
  <si>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</si>
  <si>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</si>
  <si>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</si>
  <si>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</si>
  <si>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</si>
  <si>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</si>
  <si>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</si>
  <si>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</si>
  <si>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</si>
  <si>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</si>
  <si>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</si>
  <si>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</si>
  <si>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</si>
  <si>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</si>
  <si>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</si>
  <si>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</si>
  <si>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</si>
  <si>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</si>
  <si>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</si>
  <si>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</si>
  <si>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</si>
  <si>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</si>
  <si>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</si>
  <si>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</si>
  <si>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</si>
  <si>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</si>
  <si>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</si>
  <si>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</si>
  <si>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</si>
  <si>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</si>
  <si>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</si>
  <si>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</si>
  <si>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</si>
  <si>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</si>
  <si>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</si>
  <si>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</si>
  <si>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</si>
  <si>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</si>
  <si>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</si>
  <si>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</si>
  <si>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</si>
  <si>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</si>
  <si>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</si>
  <si>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</si>
  <si>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</si>
  <si>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</si>
  <si>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</si>
  <si>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</si>
  <si>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</si>
  <si>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</si>
  <si>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</si>
  <si>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</si>
  <si>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</si>
  <si>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</si>
  <si>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</si>
  <si>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</si>
  <si>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</si>
  <si>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</si>
  <si>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</si>
  <si>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</si>
  <si>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</si>
  <si>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</si>
  <si>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</si>
  <si>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</si>
  <si>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</si>
  <si>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</si>
  <si>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</si>
  <si>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</si>
  <si>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</si>
  <si>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</si>
  <si>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</si>
  <si>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</si>
  <si>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</si>
  <si>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</si>
  <si>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</si>
  <si>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</si>
  <si>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</si>
  <si>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</si>
  <si>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</si>
  <si>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</si>
  <si>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</si>
  <si>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</si>
  <si>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</si>
  <si>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</si>
  <si>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</si>
  <si>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</si>
  <si>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</si>
  <si>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</si>
  <si>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</si>
  <si>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</si>
  <si>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</si>
  <si>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</si>
  <si>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</si>
  <si>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</si>
  <si>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</si>
  <si>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</si>
  <si>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</si>
  <si>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</si>
  <si>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</si>
  <si>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</si>
  <si>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</si>
  <si>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</si>
  <si>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</si>
  <si>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</si>
  <si>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</si>
  <si>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</si>
  <si>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</si>
  <si>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</si>
  <si>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</si>
  <si>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</si>
  <si>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</si>
  <si>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</si>
  <si>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</si>
  <si>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</si>
  <si>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</si>
  <si>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</si>
  <si>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</si>
  <si>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</si>
  <si>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</si>
  <si>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</si>
  <si>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</si>
  <si>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</si>
  <si>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</si>
  <si>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</si>
  <si>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</si>
  <si>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</si>
  <si>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</si>
  <si>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</si>
  <si>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</si>
  <si>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</si>
  <si>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</si>
  <si>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</si>
  <si>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</si>
  <si>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</si>
  <si>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</si>
  <si>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</si>
  <si>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</si>
  <si>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</si>
  <si>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</si>
  <si>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</si>
  <si>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</si>
  <si>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</si>
  <si>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</si>
  <si>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</si>
  <si>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</si>
  <si>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</si>
  <si>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</si>
  <si>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</si>
  <si>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</si>
  <si>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</si>
  <si>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</si>
  <si>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</si>
  <si>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</si>
  <si>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</si>
  <si>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</si>
  <si>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</si>
  <si>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</si>
  <si>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</si>
  <si>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</si>
  <si>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</si>
  <si>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</si>
  <si>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</si>
  <si>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</si>
  <si>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</si>
  <si>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</si>
  <si>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</si>
  <si>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</si>
  <si>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</si>
  <si>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</si>
  <si>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</si>
  <si>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</si>
  <si>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</si>
  <si>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</si>
  <si>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</si>
  <si>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</si>
  <si>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</si>
  <si>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</si>
  <si>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</si>
  <si>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</si>
  <si>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</si>
  <si>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</si>
  <si>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</si>
  <si>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</si>
  <si>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</si>
  <si>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</si>
  <si>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</si>
  <si>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</si>
  <si>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</si>
  <si>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</si>
  <si>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</si>
  <si>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</si>
  <si>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</si>
  <si>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</si>
  <si>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</si>
  <si>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</si>
  <si>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</si>
  <si>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</si>
  <si>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</si>
  <si>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</si>
  <si>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</si>
  <si>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</si>
  <si>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</si>
  <si>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</si>
  <si>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</si>
  <si>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</si>
  <si>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</si>
  <si>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</si>
  <si>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</si>
  <si>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</si>
  <si>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</si>
  <si>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</si>
  <si>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</si>
  <si>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</si>
  <si>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</si>
  <si>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</si>
  <si>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</si>
  <si>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</si>
  <si>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</si>
  <si>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</si>
  <si>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</si>
  <si>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</si>
  <si>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</si>
  <si>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</si>
  <si>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</si>
  <si>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</si>
  <si>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</si>
  <si>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</si>
  <si>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</si>
  <si>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</si>
  <si>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</si>
  <si>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</si>
  <si>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</si>
  <si>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</si>
  <si>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</si>
  <si>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</si>
  <si>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</si>
  <si>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</si>
  <si>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</si>
  <si>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</si>
  <si>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</si>
  <si>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</si>
  <si>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</si>
  <si>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</si>
  <si>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</si>
  <si>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</si>
  <si>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</si>
  <si>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</si>
  <si>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</si>
  <si>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</si>
  <si>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</si>
  <si>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</si>
  <si>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</si>
  <si>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</si>
  <si>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</si>
  <si>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</si>
  <si>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</si>
  <si>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</si>
  <si>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</si>
  <si>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</si>
  <si>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</si>
  <si>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</si>
  <si>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</si>
  <si>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</si>
  <si>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</si>
  <si>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</si>
  <si>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</si>
  <si>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</si>
  <si>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</si>
  <si>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</si>
  <si>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</si>
  <si>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</si>
  <si>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</si>
  <si>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</si>
  <si>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</si>
  <si>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</si>
  <si>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</si>
  <si>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</si>
  <si>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</si>
  <si>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</si>
  <si>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</si>
  <si>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</si>
  <si>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</si>
  <si>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</si>
  <si>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</si>
  <si>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</si>
  <si>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</si>
  <si>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</si>
  <si>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</si>
  <si>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</si>
  <si>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</si>
  <si>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</si>
  <si>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</si>
  <si>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</si>
  <si>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</si>
  <si>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</si>
  <si>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</si>
  <si>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</si>
  <si>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</si>
  <si>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</si>
  <si>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</si>
  <si>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</si>
  <si>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</si>
  <si>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</si>
  <si>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</si>
  <si>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</si>
  <si>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</si>
  <si>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</si>
  <si>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</si>
  <si>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</si>
  <si>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</si>
  <si>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</si>
  <si>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</si>
  <si>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</si>
  <si>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</si>
  <si>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</si>
  <si>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</si>
  <si>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</si>
  <si>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</si>
  <si>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</si>
  <si>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</si>
  <si>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</si>
  <si>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</si>
  <si>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</si>
  <si>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</si>
  <si>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</si>
  <si>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</si>
  <si>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</si>
  <si>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</si>
  <si>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</si>
  <si>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</si>
  <si>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</si>
  <si>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</si>
  <si>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</si>
  <si>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</si>
  <si>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</si>
  <si>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</si>
  <si>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</si>
  <si>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</si>
  <si>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</si>
  <si>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</si>
  <si>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</si>
  <si>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</si>
  <si>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</si>
  <si>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</si>
  <si>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</si>
  <si>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</si>
  <si>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</si>
  <si>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</si>
  <si>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</si>
  <si>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</si>
  <si>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</si>
  <si>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</si>
  <si>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</si>
  <si>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</si>
  <si>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</si>
  <si>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</si>
  <si>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</si>
  <si>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</si>
  <si>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</si>
  <si>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</si>
  <si>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</si>
  <si>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</si>
  <si>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</si>
  <si>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</si>
  <si>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</si>
  <si>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</si>
  <si>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</si>
  <si>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</si>
  <si>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</si>
  <si>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</si>
  <si>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</si>
  <si>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</si>
  <si>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</si>
  <si>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</si>
  <si>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</si>
  <si>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</si>
  <si>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</si>
  <si>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</si>
  <si>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</si>
  <si>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</si>
  <si>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</si>
  <si>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</si>
  <si>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</si>
  <si>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</si>
  <si>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</si>
  <si>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</si>
  <si>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</si>
  <si>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</si>
  <si>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</si>
  <si>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</si>
  <si>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</si>
  <si>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</si>
  <si>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</si>
  <si>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</si>
  <si>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</si>
  <si>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</si>
  <si>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</si>
  <si>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</si>
  <si>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</si>
  <si>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</si>
  <si>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</si>
  <si>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</si>
  <si>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</si>
  <si>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</si>
  <si>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</si>
  <si>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</si>
  <si>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</si>
  <si>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</si>
  <si>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</si>
  <si>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</si>
  <si>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</si>
  <si>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</si>
  <si>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</si>
  <si>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</si>
  <si>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</si>
  <si>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</si>
  <si>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</si>
  <si>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</si>
  <si>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</si>
  <si>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</si>
  <si>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</si>
  <si>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</si>
  <si>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</si>
  <si>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</si>
  <si>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</si>
  <si>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</si>
  <si>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</si>
  <si>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</si>
  <si>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</si>
  <si>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</si>
  <si>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</si>
  <si>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</si>
  <si>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</si>
  <si>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</si>
  <si>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</si>
  <si>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</si>
  <si>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</si>
  <si>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</si>
  <si>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</si>
  <si>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</si>
  <si>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</si>
  <si>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</si>
  <si>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</si>
  <si>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</si>
  <si>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</si>
  <si>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</si>
  <si>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</si>
  <si>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</si>
  <si>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</si>
  <si>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</si>
  <si>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</si>
  <si>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</si>
  <si>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</si>
  <si>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</si>
  <si>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</si>
  <si>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</si>
  <si>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</si>
  <si>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</si>
  <si>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</si>
  <si>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</si>
  <si>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</si>
  <si>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</si>
  <si>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</si>
  <si>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</si>
  <si>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</si>
  <si>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</si>
  <si>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</si>
  <si>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</si>
  <si>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</si>
  <si>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</si>
  <si>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</si>
  <si>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</si>
  <si>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</si>
  <si>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</si>
  <si>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</si>
  <si>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</si>
  <si>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</si>
  <si>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</si>
  <si>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</si>
  <si>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</si>
  <si>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</si>
  <si>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</si>
  <si>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</si>
  <si>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</si>
  <si>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</si>
  <si>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</si>
  <si>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</si>
  <si>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</si>
  <si>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</si>
  <si>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</si>
  <si>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</si>
  <si>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</si>
  <si>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</si>
  <si>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</si>
  <si>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</si>
  <si>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</si>
  <si>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</si>
  <si>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</si>
  <si>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</si>
  <si>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</si>
  <si>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</si>
  <si>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</si>
  <si>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</si>
  <si>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</si>
  <si>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</si>
  <si>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</si>
  <si>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</si>
  <si>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</si>
  <si>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</si>
  <si>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</si>
  <si>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</si>
  <si>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</si>
  <si>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</si>
  <si>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</si>
  <si>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</si>
  <si>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</si>
  <si>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</si>
  <si>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</si>
  <si>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</si>
  <si>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</si>
  <si>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</si>
  <si>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</si>
  <si>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</si>
  <si>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</si>
  <si>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</si>
  <si>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</si>
  <si>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</si>
  <si>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</si>
  <si>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</si>
  <si>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</si>
  <si>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</si>
  <si>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</si>
  <si>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</si>
  <si>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</si>
  <si>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</si>
  <si>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</si>
  <si>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</si>
  <si>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</si>
  <si>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</si>
  <si>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</si>
  <si>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</si>
  <si>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</si>
  <si>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</si>
  <si>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</si>
  <si>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</si>
  <si>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</si>
  <si>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</si>
  <si>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</si>
  <si>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</si>
  <si>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</si>
  <si>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</si>
  <si>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</si>
  <si>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</si>
  <si>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</si>
  <si>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</si>
  <si>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</si>
  <si>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</si>
  <si>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</si>
  <si>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</si>
  <si>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</si>
  <si>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</si>
  <si>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</si>
  <si>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</si>
  <si>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</si>
  <si>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</si>
  <si>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</si>
  <si>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</si>
  <si>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</si>
  <si>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</si>
  <si>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</si>
  <si>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</si>
  <si>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</si>
  <si>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</si>
  <si>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</si>
  <si>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</si>
  <si>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</si>
  <si>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</si>
  <si>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</si>
  <si>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</si>
  <si>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</si>
  <si>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</si>
  <si>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</si>
  <si>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</si>
  <si>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</si>
  <si>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</si>
  <si>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</si>
  <si>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</si>
  <si>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</si>
  <si>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</si>
  <si>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</si>
  <si>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</si>
  <si>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</si>
  <si>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</si>
  <si>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</si>
  <si>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</si>
  <si>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</si>
  <si>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</si>
  <si>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</si>
  <si>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</si>
  <si>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</si>
  <si>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</si>
  <si>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</si>
  <si>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</si>
  <si>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</si>
  <si>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</si>
  <si>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</si>
  <si>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</si>
  <si>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</si>
  <si>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</si>
  <si>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</si>
  <si>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</si>
  <si>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</si>
  <si>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</si>
  <si>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</si>
  <si>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</si>
  <si>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</si>
  <si>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</si>
  <si>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</si>
  <si>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</si>
  <si>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</si>
  <si>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</si>
  <si>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</si>
  <si>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</si>
  <si>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</si>
  <si>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</si>
  <si>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</si>
  <si>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</si>
  <si>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</si>
  <si>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</si>
  <si>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</si>
  <si>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</si>
  <si>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</si>
  <si>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</si>
  <si>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</si>
  <si>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</si>
  <si>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</si>
  <si>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</si>
  <si>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</si>
  <si>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</si>
  <si>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</si>
  <si>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</si>
  <si>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</si>
  <si>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</si>
  <si>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</si>
  <si>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</si>
  <si>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</si>
  <si>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</si>
  <si>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</si>
  <si>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</si>
  <si>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</si>
  <si>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</si>
  <si>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</si>
  <si>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</si>
  <si>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</si>
  <si>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</si>
  <si>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</si>
  <si>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</si>
  <si>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</si>
  <si>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</si>
  <si>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</si>
  <si>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</si>
  <si>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</si>
  <si>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</si>
  <si>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</si>
  <si>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</si>
  <si>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</si>
  <si>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</si>
  <si>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</si>
  <si>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</si>
  <si>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</si>
  <si>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</si>
  <si>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</si>
  <si>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</si>
  <si>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</si>
  <si>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</si>
  <si>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</si>
  <si>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</si>
  <si>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</si>
  <si>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</si>
  <si>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</si>
  <si>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</si>
  <si>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</si>
  <si>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</si>
  <si>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</si>
  <si>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</si>
  <si>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</si>
  <si>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</si>
  <si>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</si>
  <si>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</si>
  <si>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</si>
  <si>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</si>
  <si>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</si>
  <si>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</si>
  <si>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</si>
  <si>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</si>
  <si>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</si>
  <si>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</si>
  <si>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</si>
  <si>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</si>
  <si>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</si>
  <si>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</si>
  <si>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</si>
  <si>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</si>
  <si>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</si>
  <si>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</si>
  <si>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</si>
  <si>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</si>
  <si>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</si>
  <si>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</si>
  <si>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</si>
  <si>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</si>
  <si>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</si>
  <si>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</si>
  <si>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</si>
  <si>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</si>
  <si>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</si>
  <si>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</si>
  <si>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</si>
  <si>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</si>
  <si>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</si>
  <si>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</si>
  <si>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</si>
  <si>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</si>
  <si>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</si>
  <si>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</si>
  <si>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</si>
  <si>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</si>
  <si>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</si>
  <si>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</si>
  <si>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</si>
  <si>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</si>
  <si>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</si>
  <si>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</si>
  <si>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</si>
  <si>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</si>
  <si>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</si>
  <si>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</si>
  <si>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</si>
  <si>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</si>
  <si>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</si>
  <si>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</si>
  <si>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</si>
  <si>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</si>
  <si>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</si>
  <si>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</si>
  <si>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</si>
  <si>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</si>
  <si>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</si>
  <si>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</si>
  <si>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</si>
  <si>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</si>
  <si>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</si>
  <si>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</si>
  <si>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</si>
  <si>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</si>
  <si>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</si>
  <si>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</si>
  <si>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</si>
  <si>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</si>
  <si>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</si>
  <si>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</si>
  <si>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</si>
  <si>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</si>
  <si>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</si>
  <si>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</si>
  <si>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</si>
  <si>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</si>
  <si>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</si>
  <si>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</si>
  <si>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</si>
  <si>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</si>
  <si>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</si>
  <si>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</si>
  <si>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</si>
  <si>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</si>
  <si>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</si>
  <si>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</si>
  <si>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</si>
  <si>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</si>
  <si>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</si>
  <si>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</si>
  <si>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</si>
  <si>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</si>
  <si>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</si>
  <si>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</si>
  <si>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</si>
  <si>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</si>
  <si>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</si>
  <si>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</si>
  <si>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</si>
  <si>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</si>
  <si>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</si>
  <si>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</si>
  <si>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</si>
  <si>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</si>
  <si>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</si>
  <si>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</si>
  <si>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</si>
  <si>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</si>
  <si>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</si>
  <si>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</si>
  <si>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</si>
  <si>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</si>
  <si>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</si>
  <si>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</si>
  <si>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</si>
  <si>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</si>
  <si>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</si>
  <si>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</si>
  <si>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</si>
  <si>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</si>
  <si>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</si>
  <si>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</si>
  <si>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</si>
  <si>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</si>
  <si>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</si>
  <si>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</si>
  <si>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</si>
  <si>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</si>
  <si>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</si>
  <si>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</si>
  <si>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</si>
  <si>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</si>
  <si>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</si>
  <si>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</si>
  <si>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</si>
  <si>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</si>
  <si>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</si>
  <si>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</si>
  <si>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</si>
  <si>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</si>
  <si>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</si>
  <si>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</si>
  <si>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</si>
  <si>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</si>
  <si>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</si>
  <si>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</si>
  <si>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</si>
  <si>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</si>
  <si>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</si>
  <si>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</si>
  <si>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</si>
  <si>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</si>
  <si>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</si>
  <si>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</si>
  <si>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</si>
  <si>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</si>
  <si>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</si>
  <si>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</si>
  <si>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</si>
  <si>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</si>
  <si>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</si>
  <si>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</si>
  <si>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</si>
  <si>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</si>
  <si>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</si>
  <si>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</si>
  <si>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</si>
  <si>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</si>
  <si>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</si>
  <si>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</si>
  <si>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</si>
  <si>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</si>
  <si>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</si>
  <si>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</si>
  <si>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</si>
  <si>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</si>
  <si>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</si>
  <si>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</si>
  <si>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</si>
  <si>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</si>
  <si>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</si>
  <si>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</si>
  <si>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</si>
  <si>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</si>
  <si>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</si>
  <si>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</si>
  <si>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</si>
  <si>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</si>
  <si>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</si>
  <si>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</si>
  <si>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</si>
  <si>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</si>
  <si>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</si>
  <si>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</si>
  <si>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</si>
  <si>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</si>
  <si>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</si>
  <si>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</si>
  <si>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</si>
  <si>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</si>
  <si>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</si>
  <si>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</si>
  <si>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</si>
  <si>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</si>
  <si>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</si>
  <si>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</si>
  <si>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</si>
  <si>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</si>
  <si>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</si>
  <si>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</si>
  <si>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</si>
  <si>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</si>
  <si>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</si>
  <si>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</si>
  <si>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</si>
  <si>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</si>
  <si>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</si>
  <si>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</si>
  <si>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</si>
  <si>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</si>
  <si>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</si>
  <si>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</si>
  <si>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</si>
  <si>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</si>
  <si>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</si>
  <si>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</si>
  <si>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</si>
  <si>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</si>
  <si>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</si>
  <si>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</si>
  <si>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</si>
  <si>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</si>
  <si>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</si>
  <si>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</si>
  <si>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</si>
  <si>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</si>
  <si>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</si>
  <si>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</si>
  <si>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</si>
  <si>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</si>
  <si>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</si>
  <si>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</si>
  <si>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</si>
  <si>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</si>
  <si>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</si>
  <si>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</si>
  <si>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</si>
  <si>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</si>
  <si>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</si>
  <si>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</si>
  <si>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</si>
  <si>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</si>
  <si>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</si>
  <si>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</si>
  <si>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</si>
  <si>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</si>
  <si>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</si>
  <si>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</si>
  <si>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</si>
  <si>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</si>
  <si>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</si>
  <si>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</si>
  <si>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</si>
  <si>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</si>
  <si>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</si>
  <si>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</si>
  <si>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</si>
  <si>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</si>
  <si>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</si>
  <si>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</si>
  <si>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</si>
  <si>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</si>
  <si>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</si>
  <si>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</si>
  <si>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</si>
  <si>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</si>
  <si>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</si>
  <si>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</si>
  <si>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</si>
  <si>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</si>
  <si>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</si>
  <si>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</si>
  <si>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</si>
  <si>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</si>
  <si>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</si>
  <si>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</si>
  <si>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</si>
  <si>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</si>
  <si>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</si>
  <si>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</si>
  <si>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</si>
  <si>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</si>
  <si>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</si>
  <si>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</si>
  <si>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</si>
  <si>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</si>
  <si>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</si>
  <si>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</si>
  <si>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</si>
  <si>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</si>
  <si>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</si>
  <si>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</si>
  <si>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</si>
  <si>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</si>
  <si>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</si>
  <si>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</si>
  <si>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</si>
  <si>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</si>
  <si>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</si>
  <si>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</si>
  <si>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</si>
  <si>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</si>
  <si>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</si>
  <si>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</si>
  <si>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</si>
  <si>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</si>
  <si>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</si>
  <si>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</si>
  <si>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</si>
  <si>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</si>
  <si>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</si>
  <si>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</si>
  <si>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</si>
  <si>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</si>
  <si>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</si>
  <si>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</si>
  <si>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</si>
  <si>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</si>
  <si>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</si>
  <si>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</si>
  <si>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</si>
  <si>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</si>
  <si>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</si>
  <si>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</si>
  <si>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</si>
  <si>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</si>
  <si>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</si>
  <si>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</si>
  <si>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</si>
  <si>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</si>
  <si>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</si>
  <si>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</si>
  <si>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</si>
  <si>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</si>
  <si>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</si>
  <si>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</si>
  <si>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</si>
  <si>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</si>
  <si>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</si>
  <si>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</si>
  <si>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</si>
  <si>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</si>
  <si>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</si>
  <si>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</si>
  <si>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</si>
  <si>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</si>
  <si>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</si>
  <si>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</si>
  <si>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</si>
  <si>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</si>
  <si>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</si>
  <si>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</si>
  <si>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</si>
  <si>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</si>
  <si>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</si>
  <si>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</si>
  <si>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</si>
  <si>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</si>
  <si>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</si>
  <si>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</si>
  <si>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</si>
  <si>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</si>
  <si>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</si>
  <si>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</si>
  <si>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</si>
  <si>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</si>
  <si>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</si>
  <si>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</si>
  <si>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</si>
  <si>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</si>
  <si>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</si>
  <si>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</si>
  <si>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</si>
  <si>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</si>
  <si>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</si>
  <si>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</si>
  <si>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</si>
  <si>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</si>
  <si>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</si>
  <si>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</si>
  <si>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</si>
  <si>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</si>
  <si>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</si>
  <si>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</si>
  <si>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</si>
  <si>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</si>
  <si>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</si>
  <si>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</si>
  <si>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</si>
  <si>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</si>
  <si>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</si>
  <si>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</si>
  <si>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</si>
  <si>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</si>
  <si>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</si>
  <si>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</si>
  <si>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</si>
  <si>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</si>
  <si>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</si>
  <si>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</si>
  <si>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</si>
  <si>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</si>
  <si>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</si>
  <si>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</si>
  <si>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</si>
  <si>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</si>
  <si>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</si>
  <si>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</si>
  <si>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</si>
  <si>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</si>
  <si>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</si>
  <si>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</si>
  <si>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</si>
  <si>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</si>
  <si>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</si>
  <si>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</si>
  <si>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</si>
  <si>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</si>
  <si>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</si>
  <si>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</si>
  <si>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</si>
  <si>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</si>
  <si>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</si>
  <si>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</si>
  <si>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</si>
  <si>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</si>
  <si>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</si>
  <si>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</si>
  <si>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</si>
  <si>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</si>
  <si>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</si>
  <si>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</si>
  <si>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</si>
  <si>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</si>
  <si>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</si>
  <si>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</si>
  <si>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</si>
  <si>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</si>
  <si>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</si>
  <si>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</si>
  <si>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</si>
  <si>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</si>
  <si>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</si>
  <si>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</si>
  <si>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</si>
  <si>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</si>
  <si>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</si>
  <si>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</si>
  <si>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</si>
  <si>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</si>
  <si>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</si>
  <si>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</si>
  <si>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</si>
  <si>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</si>
  <si>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</si>
  <si>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</si>
  <si>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</si>
  <si>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</si>
  <si>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</si>
  <si>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</si>
  <si>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</si>
  <si>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</si>
  <si>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</si>
  <si>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</si>
  <si>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</si>
  <si>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</si>
  <si>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</si>
  <si>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</si>
  <si>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</si>
  <si>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</si>
  <si>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</si>
  <si>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</si>
  <si>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</si>
  <si>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</si>
  <si>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</si>
  <si>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</si>
  <si>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</si>
  <si>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</si>
  <si>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</si>
  <si>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</si>
  <si>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</si>
  <si>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</si>
  <si>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</si>
  <si>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</si>
  <si>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</si>
  <si>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</si>
  <si>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</si>
  <si>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</si>
  <si>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</si>
  <si>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</si>
  <si>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</si>
  <si>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</si>
  <si>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</si>
  <si>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</si>
  <si>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</si>
  <si>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</si>
  <si>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</si>
  <si>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</si>
  <si>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</si>
  <si>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</si>
  <si>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</si>
  <si>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</si>
  <si>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</si>
  <si>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</si>
  <si>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</si>
  <si>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</si>
  <si>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</si>
  <si>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</si>
  <si>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</si>
  <si>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</si>
  <si>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</si>
  <si>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</si>
  <si>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</si>
  <si>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</si>
  <si>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</si>
  <si>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</si>
  <si>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</si>
  <si>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</si>
  <si>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</si>
  <si>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</si>
  <si>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</si>
  <si>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</si>
  <si>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</si>
  <si>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</si>
  <si>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</si>
  <si>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</si>
  <si>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</si>
  <si>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</si>
  <si>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</si>
  <si>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</si>
  <si>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</si>
  <si>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</si>
  <si>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</si>
  <si>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</si>
  <si>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</si>
  <si>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</si>
  <si>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</si>
  <si>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</si>
  <si>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</si>
  <si>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</si>
  <si>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</si>
  <si>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</si>
  <si>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</si>
  <si>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</si>
  <si>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</si>
  <si>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</si>
  <si>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</si>
  <si>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</si>
  <si>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</si>
  <si>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</si>
  <si>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</si>
  <si>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</si>
  <si>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</si>
  <si>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</si>
  <si>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</si>
  <si>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</si>
  <si>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</si>
  <si>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</si>
  <si>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</si>
  <si>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</si>
  <si>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</si>
  <si>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</si>
  <si>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</si>
  <si>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</si>
  <si>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</si>
  <si>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</si>
  <si>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</si>
  <si>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</si>
  <si>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</si>
  <si>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</si>
  <si>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</si>
  <si>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</si>
  <si>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</si>
  <si>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</si>
  <si>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</si>
  <si>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</si>
  <si>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</si>
  <si>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</si>
  <si>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</si>
  <si>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</si>
  <si>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</si>
  <si>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</si>
  <si>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</si>
  <si>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</si>
  <si>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</si>
  <si>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</si>
  <si>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</si>
  <si>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</si>
  <si>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</si>
  <si>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</si>
  <si>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</si>
  <si>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</si>
  <si>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</si>
  <si>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</si>
  <si>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</si>
  <si>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</si>
  <si>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</si>
  <si>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</si>
  <si>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</si>
  <si>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</si>
  <si>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</si>
  <si>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</si>
  <si>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</si>
  <si>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</si>
  <si>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</si>
  <si>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</si>
  <si>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</si>
  <si>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</si>
  <si>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</si>
  <si>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</si>
  <si>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</si>
  <si>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</si>
  <si>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</si>
  <si>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</si>
  <si>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</si>
  <si>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</si>
  <si>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</si>
  <si>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</si>
  <si>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</si>
  <si>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</si>
  <si>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</si>
  <si>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</si>
  <si>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</si>
  <si>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</si>
  <si>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</si>
  <si>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</si>
  <si>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</si>
  <si>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</si>
  <si>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</si>
  <si>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</si>
  <si>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</si>
  <si>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</si>
  <si>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</si>
  <si>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</si>
  <si>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</si>
  <si>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</si>
  <si>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</si>
  <si>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</si>
  <si>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</si>
  <si>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</si>
  <si>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</si>
  <si>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</si>
  <si>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</si>
  <si>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</si>
  <si>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</si>
  <si>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</si>
  <si>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</si>
  <si>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</si>
  <si>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</si>
  <si>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</si>
  <si>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</si>
  <si>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</si>
  <si>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</si>
  <si>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</si>
  <si>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</si>
  <si>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</si>
  <si>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</si>
  <si>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</si>
  <si>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</si>
  <si>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</si>
  <si>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</si>
  <si>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</si>
  <si>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</si>
  <si>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</si>
  <si>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</si>
  <si>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</si>
  <si>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</si>
  <si>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</si>
  <si>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</si>
  <si>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</si>
  <si>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</si>
  <si>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</si>
  <si>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</si>
  <si>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</si>
  <si>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</si>
  <si>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</si>
  <si>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</si>
  <si>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</si>
  <si>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</si>
  <si>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</si>
  <si>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</si>
  <si>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</si>
  <si>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</si>
  <si>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</si>
  <si>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</si>
  <si>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</si>
  <si>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</si>
  <si>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</si>
  <si>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</si>
  <si>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</si>
  <si>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</si>
  <si>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</si>
  <si>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</si>
  <si>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</si>
  <si>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</si>
  <si>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</si>
  <si>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</si>
  <si>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</si>
  <si>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</si>
  <si>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</si>
  <si>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</si>
  <si>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</si>
  <si>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</si>
  <si>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</si>
  <si>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</si>
  <si>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</si>
  <si>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</si>
  <si>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</si>
  <si>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</si>
  <si>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</si>
  <si>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</si>
  <si>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</si>
  <si>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</si>
  <si>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</si>
  <si>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</si>
  <si>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</si>
  <si>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</si>
  <si>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</si>
  <si>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</si>
  <si>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</si>
  <si>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</si>
  <si>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</si>
  <si>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</si>
  <si>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</si>
  <si>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</si>
  <si>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</si>
  <si>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</si>
  <si>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</si>
  <si>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</si>
  <si>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</si>
  <si>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</si>
  <si>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</si>
  <si>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</si>
  <si>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</si>
  <si>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</si>
  <si>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</si>
  <si>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</si>
  <si>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</si>
  <si>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</si>
  <si>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</si>
  <si>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</si>
  <si>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</si>
  <si>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</si>
  <si>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</si>
  <si>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</si>
  <si>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</si>
  <si>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</si>
  <si>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</si>
  <si>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</si>
  <si>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</si>
  <si>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</si>
  <si>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</si>
  <si>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</si>
  <si>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</si>
  <si>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</si>
  <si>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</si>
  <si>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</si>
  <si>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</si>
  <si>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</si>
  <si>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</si>
  <si>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</si>
  <si>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</si>
  <si>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</si>
  <si>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</si>
  <si>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</si>
  <si>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</si>
  <si>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</si>
  <si>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</si>
  <si>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</si>
  <si>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</si>
  <si>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</si>
  <si>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</si>
  <si>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</si>
  <si>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</si>
  <si>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</si>
  <si>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</si>
  <si>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</si>
  <si>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</si>
  <si>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</si>
  <si>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</si>
  <si>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</si>
  <si>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</si>
  <si>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</si>
  <si>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</si>
  <si>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</si>
  <si>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</si>
  <si>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</si>
  <si>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</si>
  <si>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</si>
  <si>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</si>
  <si>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</si>
  <si>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</si>
  <si>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</si>
  <si>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</si>
  <si>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</si>
  <si>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</si>
  <si>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</si>
  <si>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</si>
  <si>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</si>
  <si>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</si>
  <si>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</si>
  <si>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</si>
  <si>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</si>
  <si>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</si>
  <si>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</si>
  <si>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</si>
  <si>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</si>
  <si>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</si>
  <si>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</si>
  <si>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</si>
  <si>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</si>
  <si>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</si>
  <si>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</si>
  <si>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</si>
  <si>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</si>
  <si>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</si>
  <si>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</si>
  <si>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</si>
  <si>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</si>
  <si>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</si>
  <si>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</si>
  <si>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</si>
  <si>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</si>
  <si>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</si>
  <si>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</si>
  <si>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</si>
  <si>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</si>
  <si>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</si>
  <si>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</si>
  <si>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</si>
  <si>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</si>
  <si>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</si>
  <si>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</si>
  <si>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</si>
  <si>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</si>
  <si>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</si>
  <si>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</si>
  <si>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</si>
  <si>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</si>
  <si>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</si>
  <si>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</si>
  <si>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</si>
  <si>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</si>
  <si>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</si>
  <si>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</si>
  <si>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</si>
  <si>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</si>
  <si>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</si>
  <si>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</si>
  <si>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</si>
  <si>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</si>
  <si>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</si>
  <si>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</si>
  <si>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</si>
  <si>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</si>
  <si>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</si>
  <si>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</si>
  <si>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</si>
  <si>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</si>
  <si>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</si>
  <si>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</si>
  <si>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</si>
  <si>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</si>
  <si>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</si>
  <si>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</si>
  <si>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</si>
  <si>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</si>
  <si>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</si>
  <si>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</si>
  <si>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</si>
  <si>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</si>
  <si>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</si>
  <si>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</si>
  <si>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</si>
  <si>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</si>
  <si>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</si>
  <si>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</si>
  <si>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</si>
  <si>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</si>
  <si>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</si>
  <si>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</si>
  <si>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</si>
  <si>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</si>
  <si>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</si>
  <si>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</si>
  <si>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</si>
  <si>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</si>
  <si>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</si>
  <si>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</si>
  <si>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</si>
  <si>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</si>
  <si>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</si>
  <si>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</si>
  <si>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</si>
  <si>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</si>
  <si>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</si>
  <si>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</si>
  <si>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</si>
  <si>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</si>
  <si>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</si>
  <si>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</si>
  <si>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</si>
  <si>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</si>
  <si>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</si>
  <si>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</si>
  <si>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</si>
  <si>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</si>
  <si>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</si>
  <si>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</si>
  <si>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</si>
  <si>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</si>
  <si>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</si>
  <si>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</si>
  <si>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</si>
  <si>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</si>
  <si>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</si>
  <si>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</si>
  <si>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</si>
  <si>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</si>
  <si>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</si>
  <si>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</si>
  <si>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</si>
  <si>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</si>
  <si>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</si>
  <si>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</si>
  <si>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</si>
  <si>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</si>
  <si>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</si>
  <si>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</si>
  <si>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</si>
  <si>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</si>
  <si>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</si>
  <si>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</si>
  <si>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</si>
  <si>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</si>
  <si>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</si>
  <si>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</si>
  <si>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</si>
  <si>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</si>
  <si>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</si>
  <si>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</si>
  <si>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</si>
  <si>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</si>
  <si>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</si>
  <si>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</si>
  <si>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</si>
  <si>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</si>
  <si>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</si>
  <si>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</si>
  <si>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</si>
  <si>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</si>
  <si>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</si>
  <si>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</si>
  <si>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</si>
  <si>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</si>
  <si>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</si>
  <si>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</si>
  <si>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</si>
  <si>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</si>
  <si>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</si>
  <si>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</si>
  <si>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</si>
  <si>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</si>
  <si>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</si>
  <si>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</si>
  <si>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</si>
  <si>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</si>
  <si>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</si>
  <si>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</si>
  <si>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</si>
  <si>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</si>
  <si>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</si>
  <si>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</si>
  <si>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</si>
  <si>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</si>
  <si>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</si>
  <si>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</si>
  <si>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</si>
  <si>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</si>
  <si>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</si>
  <si>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</si>
  <si>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</si>
  <si>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</si>
  <si>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</si>
  <si>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</si>
  <si>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</si>
  <si>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</si>
  <si>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</si>
  <si>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</si>
  <si>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</si>
  <si>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</si>
  <si>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</si>
  <si>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</si>
  <si>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</si>
  <si>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</si>
  <si>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</si>
  <si>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</si>
  <si>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</si>
  <si>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</si>
  <si>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</si>
  <si>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</si>
  <si>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</si>
  <si>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</si>
  <si>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</si>
  <si>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</si>
  <si>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</si>
  <si>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</si>
  <si>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</si>
  <si>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</si>
  <si>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</si>
  <si>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</si>
  <si>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</si>
  <si>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</si>
  <si>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</si>
  <si>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</si>
  <si>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</si>
  <si>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</si>
  <si>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</si>
  <si>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</si>
  <si>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</si>
  <si>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</si>
  <si>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</si>
  <si>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</si>
  <si>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</si>
  <si>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</si>
  <si>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</si>
  <si>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</si>
  <si>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</si>
  <si>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</si>
  <si>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</si>
  <si>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</si>
  <si>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</si>
  <si>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</si>
  <si>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</si>
  <si>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</si>
  <si>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</si>
  <si>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</si>
  <si>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</si>
  <si>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</si>
  <si>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</si>
  <si>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</si>
  <si>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</si>
  <si>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</si>
  <si>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</si>
  <si>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</si>
  <si>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</si>
  <si>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</si>
  <si>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</si>
  <si>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</si>
  <si>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</si>
  <si>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</si>
  <si>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</si>
  <si>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</si>
  <si>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</si>
  <si>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</si>
  <si>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</si>
  <si>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</si>
  <si>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</si>
  <si>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</si>
  <si>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</si>
  <si>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</si>
  <si>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</si>
  <si>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</si>
  <si>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</si>
  <si>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</si>
  <si>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</si>
  <si>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</si>
  <si>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</si>
  <si>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</si>
  <si>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</si>
  <si>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</si>
  <si>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</si>
  <si>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</si>
  <si>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</si>
  <si>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</si>
  <si>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</si>
  <si>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</si>
  <si>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</si>
  <si>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</si>
  <si>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</si>
  <si>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</si>
  <si>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</si>
  <si>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</si>
  <si>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</si>
  <si>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</si>
  <si>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</si>
  <si>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</si>
  <si>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</si>
  <si>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</si>
  <si>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</si>
  <si>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</si>
  <si>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</si>
  <si>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</si>
  <si>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</si>
  <si>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</si>
  <si>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</si>
  <si>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</si>
  <si>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</si>
  <si>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</si>
  <si>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</si>
  <si>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</si>
  <si>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</si>
  <si>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</si>
  <si>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</si>
  <si>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</si>
  <si>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</si>
  <si>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</si>
  <si>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</si>
  <si>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</si>
  <si>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</si>
  <si>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</si>
  <si>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</si>
  <si>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</si>
  <si>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</si>
  <si>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</si>
  <si>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</si>
  <si>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</si>
  <si>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</si>
  <si>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</si>
  <si>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</si>
  <si>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</si>
  <si>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</si>
  <si>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</si>
  <si>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</si>
  <si>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</si>
  <si>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</si>
  <si>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</si>
  <si>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</si>
  <si>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</si>
  <si>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</si>
  <si>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</si>
  <si>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</si>
  <si>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</si>
  <si>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</si>
  <si>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</si>
  <si>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</si>
  <si>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</si>
  <si>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</si>
  <si>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</si>
  <si>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</si>
  <si>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</si>
  <si>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</si>
  <si>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</si>
  <si>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</si>
  <si>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</si>
  <si>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</si>
  <si>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</si>
  <si>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</si>
  <si>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</si>
  <si>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</si>
  <si>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</si>
  <si>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</si>
  <si>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</si>
  <si>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</si>
  <si>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</si>
  <si>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</si>
  <si>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</si>
  <si>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</si>
  <si>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</si>
  <si>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</si>
  <si>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</si>
  <si>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</si>
  <si>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</si>
  <si>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</si>
  <si>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</si>
  <si>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</si>
  <si>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</si>
  <si>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</si>
  <si>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</si>
  <si>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</si>
  <si>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</si>
  <si>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</si>
  <si>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</si>
  <si>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</si>
  <si>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</si>
  <si>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</si>
  <si>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</si>
  <si>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</si>
  <si>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</si>
  <si>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</si>
  <si>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</si>
  <si>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</si>
  <si>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</si>
  <si>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</si>
  <si>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</si>
  <si>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</si>
  <si>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</si>
  <si>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</si>
  <si>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</si>
  <si>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</si>
  <si>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</si>
  <si>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</si>
  <si>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</si>
  <si>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</si>
  <si>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</si>
  <si>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</si>
  <si>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</si>
  <si>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</si>
  <si>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</si>
  <si>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</si>
  <si>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</si>
  <si>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</si>
  <si>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</si>
  <si>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</si>
  <si>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</si>
  <si>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</si>
  <si>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</si>
  <si>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</si>
  <si>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</si>
  <si>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</si>
  <si>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</si>
  <si>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</si>
  <si>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</si>
  <si>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</si>
  <si>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</si>
  <si>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</si>
  <si>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</si>
  <si>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</si>
  <si>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</si>
  <si>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</si>
  <si>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</si>
  <si>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</si>
  <si>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</si>
  <si>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</si>
  <si>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</si>
  <si>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</si>
  <si>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</si>
  <si>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</si>
  <si>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</si>
  <si>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</si>
  <si>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</si>
  <si>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</si>
  <si>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</si>
  <si>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</si>
  <si>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</si>
  <si>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</si>
  <si>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</si>
  <si>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</si>
  <si>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</si>
  <si>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</si>
  <si>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</si>
  <si>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</si>
  <si>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</si>
  <si>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</si>
  <si>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</si>
  <si>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</si>
  <si>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</si>
  <si>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</si>
  <si>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</si>
  <si>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</si>
  <si>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</si>
  <si>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</si>
  <si>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</si>
  <si>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</si>
  <si>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</si>
  <si>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</si>
  <si>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</si>
  <si>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</si>
  <si>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</si>
  <si>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</si>
  <si>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</si>
  <si>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</si>
  <si>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</si>
  <si>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</si>
  <si>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</si>
  <si>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</si>
  <si>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</si>
  <si>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</si>
  <si>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</si>
  <si>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</si>
  <si>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</si>
  <si>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</si>
  <si>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</si>
  <si>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</si>
  <si>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</si>
  <si>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</si>
  <si>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</si>
  <si>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</si>
  <si>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</si>
  <si>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</si>
  <si>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</si>
  <si>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</si>
  <si>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</si>
  <si>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</si>
  <si>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</si>
  <si>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</si>
  <si>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</si>
  <si>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</si>
  <si>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</si>
  <si>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</si>
  <si>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</si>
  <si>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</si>
  <si>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</si>
  <si>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</si>
  <si>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</si>
  <si>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</si>
  <si>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</si>
  <si>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</si>
  <si>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</si>
  <si>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</si>
  <si>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</si>
  <si>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</si>
  <si>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</si>
  <si>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</si>
  <si>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</si>
  <si>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</si>
  <si>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</si>
  <si>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</si>
  <si>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</si>
  <si>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</si>
  <si>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</si>
  <si>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</si>
  <si>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</si>
  <si>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</si>
  <si>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</si>
  <si>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</si>
  <si>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</si>
  <si>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</si>
  <si>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</si>
  <si>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</si>
  <si>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</si>
  <si>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</si>
  <si>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</si>
  <si>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</si>
  <si>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</si>
  <si>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</si>
  <si>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</si>
  <si>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</si>
  <si>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</si>
  <si>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</si>
  <si>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</si>
  <si>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</si>
  <si>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</si>
  <si>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</si>
  <si>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</si>
  <si>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</si>
  <si>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</si>
  <si>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</si>
  <si>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</si>
  <si>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</si>
  <si>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</si>
  <si>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</si>
  <si>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</si>
  <si>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</si>
  <si>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</si>
  <si>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</si>
  <si>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</si>
  <si>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</si>
  <si>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</si>
  <si>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</si>
  <si>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</si>
  <si>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</si>
  <si>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</si>
  <si>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</si>
  <si>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</si>
  <si>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</si>
  <si>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</si>
  <si>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</si>
  <si>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</si>
  <si>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</si>
  <si>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</si>
  <si>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</si>
  <si>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</si>
  <si>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</si>
  <si>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</si>
  <si>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</si>
  <si>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</si>
  <si>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</si>
  <si>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</si>
  <si>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</si>
  <si>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</si>
  <si>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</si>
  <si>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</si>
  <si>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</si>
  <si>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</si>
  <si>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</si>
  <si>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</si>
  <si>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</si>
  <si>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</si>
  <si>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</si>
  <si>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</si>
  <si>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</si>
  <si>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</si>
  <si>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</si>
  <si>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</si>
  <si>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</si>
  <si>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</si>
  <si>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</si>
  <si>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</si>
  <si>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</si>
  <si>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</si>
  <si>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</si>
  <si>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</si>
  <si>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</si>
  <si>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</si>
  <si>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</si>
  <si>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</si>
  <si>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</si>
  <si>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</si>
  <si>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</si>
  <si>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</si>
  <si>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</si>
  <si>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</si>
  <si>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</si>
  <si>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</si>
  <si>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</si>
  <si>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</si>
  <si>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</si>
  <si>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</si>
  <si>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</si>
  <si>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</si>
  <si>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</si>
  <si>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</si>
  <si>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</si>
  <si>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</si>
  <si>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</si>
  <si>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</si>
  <si>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</si>
  <si>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</si>
  <si>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</si>
  <si>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</si>
  <si>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</si>
  <si>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</si>
  <si>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</si>
  <si>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</si>
  <si>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</si>
  <si>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</si>
  <si>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</si>
  <si>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</si>
  <si>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</si>
  <si>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</si>
  <si>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</si>
  <si>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</si>
  <si>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</si>
  <si>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</si>
  <si>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</si>
  <si>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</si>
  <si>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</si>
  <si>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</si>
  <si>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</si>
  <si>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</si>
  <si>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</si>
  <si>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</si>
  <si>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</si>
  <si>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</si>
  <si>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</si>
  <si>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</si>
  <si>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</si>
  <si>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</si>
  <si>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</si>
  <si>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</si>
  <si>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</si>
  <si>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</si>
  <si>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</si>
  <si>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</si>
  <si>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</si>
  <si>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</si>
  <si>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</si>
  <si>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</si>
  <si>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</si>
  <si>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</si>
  <si>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</si>
  <si>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</si>
  <si>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</si>
  <si>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</si>
  <si>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</si>
  <si>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</si>
  <si>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</si>
  <si>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</si>
  <si>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</si>
  <si>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</si>
  <si>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</si>
  <si>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</si>
  <si>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</si>
  <si>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</si>
  <si>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</si>
  <si>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</si>
  <si>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</si>
  <si>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</si>
  <si>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</si>
  <si>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</si>
  <si>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</si>
  <si>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</si>
  <si>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</si>
  <si>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</si>
  <si>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</si>
  <si>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</si>
  <si>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</si>
  <si>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</si>
  <si>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</si>
  <si>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</si>
  <si>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</si>
  <si>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</si>
  <si>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</si>
  <si>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</si>
  <si>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</si>
  <si>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</si>
  <si>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</si>
  <si>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</si>
  <si>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</si>
  <si>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</si>
  <si>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</si>
  <si>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</si>
  <si>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</si>
  <si>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</si>
  <si>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</si>
  <si>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</si>
  <si>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</si>
  <si>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</si>
  <si>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</si>
  <si>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</si>
  <si>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</si>
  <si>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</si>
  <si>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</si>
  <si>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</si>
  <si>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</si>
  <si>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</si>
  <si>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</si>
  <si>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</si>
  <si>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</si>
  <si>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</si>
  <si>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</si>
  <si>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</si>
  <si>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</si>
  <si>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</si>
  <si>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</si>
  <si>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</si>
  <si>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</si>
  <si>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</si>
  <si>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</si>
  <si>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</si>
  <si>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</si>
  <si>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</si>
  <si>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</si>
  <si>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</si>
  <si>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</si>
  <si>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</si>
  <si>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</si>
  <si>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</si>
  <si>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</si>
  <si>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</si>
  <si>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</si>
  <si>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</si>
  <si>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</si>
  <si>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</si>
  <si>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</si>
  <si>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</si>
  <si>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</si>
  <si>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</si>
  <si>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</si>
  <si>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</si>
  <si>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</si>
  <si>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</si>
  <si>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</si>
  <si>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</si>
  <si>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</si>
  <si>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</si>
  <si>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</si>
  <si>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</si>
  <si>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</si>
  <si>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</si>
  <si>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</si>
  <si>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</si>
  <si>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</si>
  <si>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</si>
  <si>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</si>
  <si>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</si>
  <si>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</si>
  <si>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</si>
  <si>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</si>
  <si>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</si>
  <si>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</si>
  <si>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</si>
  <si>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</si>
  <si>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</si>
  <si>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</si>
  <si>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</si>
  <si>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</si>
  <si>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</si>
  <si>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</si>
  <si>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</si>
  <si>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</si>
  <si>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</si>
  <si>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</si>
  <si>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</si>
  <si>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</si>
  <si>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</si>
  <si>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</si>
  <si>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</si>
  <si>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</si>
  <si>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</si>
  <si>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</si>
  <si>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</si>
  <si>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</si>
  <si>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</si>
  <si>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</si>
  <si>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</si>
  <si>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</si>
  <si>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</si>
  <si>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</si>
  <si>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</si>
  <si>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</si>
  <si>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</si>
  <si>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</si>
  <si>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</si>
  <si>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</si>
  <si>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</si>
  <si>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</si>
  <si>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</si>
  <si>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</si>
  <si>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</si>
  <si>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</si>
  <si>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</si>
  <si>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</si>
  <si>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</si>
  <si>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</si>
  <si>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</si>
  <si>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</si>
  <si>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</si>
  <si>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</si>
  <si>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</si>
  <si>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</si>
  <si>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</si>
  <si>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</si>
  <si>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</si>
  <si>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</si>
  <si>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</si>
  <si>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</si>
  <si>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</si>
  <si>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</si>
  <si>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</si>
  <si>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</si>
  <si>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</si>
  <si>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</si>
  <si>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</si>
  <si>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</si>
  <si>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</si>
  <si>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</si>
  <si>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</si>
  <si>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</si>
  <si>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</si>
  <si>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</si>
  <si>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</si>
  <si>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</si>
  <si>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</si>
  <si>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</si>
  <si>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</si>
  <si>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</si>
  <si>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</si>
  <si>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</si>
  <si>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</si>
  <si>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</si>
  <si>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</si>
  <si>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</si>
  <si>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</si>
  <si>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</si>
  <si>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</si>
  <si>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</si>
  <si>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</si>
  <si>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</si>
  <si>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</si>
  <si>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</si>
  <si>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</si>
  <si>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</si>
  <si>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</si>
  <si>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</si>
  <si>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</si>
  <si>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</si>
  <si>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</si>
  <si>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</si>
  <si>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</si>
  <si>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</si>
  <si>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</si>
  <si>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</si>
  <si>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</si>
  <si>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</si>
  <si>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</si>
  <si>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</si>
  <si>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</si>
  <si>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</si>
  <si>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</si>
  <si>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</si>
  <si>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</si>
  <si>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</si>
  <si>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</si>
  <si>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</si>
  <si>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</si>
  <si>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</si>
  <si>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</si>
  <si>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</si>
  <si>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</si>
  <si>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</si>
  <si>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</si>
  <si>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</si>
  <si>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</si>
  <si>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</si>
  <si>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</si>
  <si>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</si>
  <si>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</si>
  <si>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</si>
  <si>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</si>
  <si>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</si>
  <si>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</si>
  <si>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</si>
  <si>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</si>
  <si>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</si>
  <si>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</si>
  <si>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</si>
  <si>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</si>
  <si>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</si>
  <si>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</si>
  <si>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</si>
  <si>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</si>
  <si>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</si>
  <si>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</si>
  <si>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</si>
  <si>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</si>
  <si>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</si>
  <si>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</si>
  <si>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</si>
  <si>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</si>
  <si>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</si>
  <si>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</si>
  <si>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</si>
  <si>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</si>
  <si>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</si>
  <si>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</si>
  <si>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</si>
  <si>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</si>
  <si>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</si>
  <si>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</si>
  <si>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</si>
  <si>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</si>
  <si>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</si>
  <si>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</si>
  <si>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</si>
  <si>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</si>
  <si>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</si>
  <si>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</si>
  <si>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</si>
  <si>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</si>
  <si>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</si>
  <si>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</si>
  <si>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</si>
  <si>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</si>
  <si>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</si>
  <si>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</si>
  <si>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</si>
  <si>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</si>
  <si>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</si>
  <si>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</si>
  <si>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</si>
  <si>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</si>
  <si>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</si>
  <si>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</si>
  <si>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</si>
  <si>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</si>
  <si>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</si>
  <si>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</si>
  <si>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</si>
  <si>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</si>
  <si>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</si>
  <si>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</si>
  <si>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</si>
  <si>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</si>
  <si>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</si>
  <si>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</si>
  <si>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</si>
  <si>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</si>
  <si>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</si>
  <si>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</si>
  <si>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</si>
  <si>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</si>
  <si>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</si>
  <si>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</si>
  <si>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</si>
  <si>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</si>
  <si>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</si>
  <si>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</si>
  <si>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</si>
  <si>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</si>
  <si>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</si>
  <si>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</si>
  <si>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</si>
  <si>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</si>
  <si>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</si>
  <si>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</si>
  <si>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</si>
  <si>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</si>
  <si>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</si>
  <si>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</si>
  <si>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</si>
  <si>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</si>
  <si>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</si>
  <si>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</si>
  <si>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</si>
  <si>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</si>
  <si>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</si>
  <si>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</si>
  <si>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</si>
  <si>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</si>
  <si>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</si>
  <si>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</si>
  <si>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</si>
  <si>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</si>
  <si>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</si>
  <si>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</si>
  <si>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</si>
  <si>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</si>
  <si>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</si>
  <si>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</si>
  <si>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</si>
  <si>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</si>
  <si>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</si>
  <si>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</si>
  <si>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</si>
  <si>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</si>
  <si>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</si>
  <si>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</si>
  <si>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</si>
  <si>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</si>
  <si>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</si>
  <si>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</si>
  <si>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</si>
  <si>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</si>
  <si>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</si>
  <si>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</si>
  <si>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</si>
  <si>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</si>
  <si>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</si>
  <si>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</si>
  <si>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</si>
  <si>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</si>
  <si>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</si>
  <si>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</si>
  <si>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</si>
  <si>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</si>
  <si>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</si>
  <si>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</si>
  <si>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</si>
  <si>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</si>
  <si>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</si>
  <si>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</si>
  <si>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</si>
  <si>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</si>
  <si>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</si>
  <si>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</si>
  <si>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</si>
  <si>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</si>
  <si>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</si>
  <si>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</si>
  <si>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</si>
  <si>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</si>
  <si>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</si>
  <si>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</si>
  <si>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</si>
  <si>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</si>
  <si>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</si>
  <si>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</si>
  <si>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</si>
  <si>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</si>
  <si>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</si>
  <si>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</si>
  <si>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</si>
  <si>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</si>
  <si>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</si>
  <si>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</si>
  <si>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</si>
  <si>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</si>
  <si>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</si>
  <si>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</si>
  <si>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</si>
  <si>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</si>
  <si>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</si>
  <si>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</si>
  <si>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</si>
  <si>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</si>
  <si>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</si>
  <si>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</si>
  <si>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</si>
  <si>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</si>
  <si>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</si>
  <si>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</si>
  <si>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</si>
  <si>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</si>
  <si>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</si>
  <si>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</si>
  <si>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</si>
  <si>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</si>
  <si>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</si>
  <si>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</si>
  <si>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</si>
  <si>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</si>
  <si>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</si>
  <si>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</si>
  <si>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</si>
  <si>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</si>
  <si>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</si>
  <si>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</si>
  <si>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</si>
  <si>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</si>
  <si>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</si>
  <si>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</si>
  <si>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</si>
  <si>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</si>
  <si>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</si>
  <si>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</si>
  <si>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</si>
  <si>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</si>
  <si>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</si>
  <si>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</si>
  <si>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</si>
  <si>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</si>
  <si>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</si>
  <si>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</si>
  <si>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</si>
  <si>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</si>
  <si>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</si>
  <si>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</si>
  <si>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</si>
  <si>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</si>
  <si>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</si>
  <si>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</si>
  <si>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</si>
  <si>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</si>
  <si>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</si>
  <si>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</si>
  <si>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</si>
  <si>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</si>
  <si>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</si>
  <si>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</si>
  <si>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</si>
  <si>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</si>
  <si>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</si>
  <si>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</si>
  <si>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</si>
  <si>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</si>
  <si>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</si>
  <si>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</si>
  <si>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</si>
  <si>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</si>
  <si>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</si>
  <si>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</si>
  <si>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</si>
  <si>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</si>
  <si>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</si>
  <si>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</si>
  <si>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</si>
  <si>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</si>
  <si>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</si>
  <si>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</si>
  <si>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</si>
  <si>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</si>
  <si>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</si>
  <si>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</si>
  <si>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</si>
  <si>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</si>
  <si>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</si>
  <si>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</si>
  <si>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</si>
  <si>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</si>
  <si>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</si>
  <si>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</si>
  <si>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</si>
  <si>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</si>
  <si>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</si>
  <si>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</si>
  <si>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</si>
  <si>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</si>
  <si>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</si>
  <si>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</si>
  <si>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</si>
  <si>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</si>
  <si>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</si>
  <si>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</si>
  <si>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</si>
  <si>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</si>
  <si>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</si>
  <si>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</si>
  <si>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</si>
  <si>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</si>
  <si>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</si>
  <si>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</si>
  <si>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</si>
  <si>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</si>
  <si>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</si>
  <si>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</si>
  <si>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</si>
  <si>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</si>
  <si>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</si>
  <si>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</si>
  <si>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</si>
  <si>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</si>
  <si>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</si>
  <si>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</si>
  <si>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</si>
  <si>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</si>
  <si>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</si>
  <si>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</si>
  <si>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</si>
  <si>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</si>
  <si>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</si>
  <si>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</si>
  <si>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</si>
  <si>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</si>
  <si>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</si>
  <si>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</si>
  <si>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</si>
  <si>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</si>
  <si>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</si>
  <si>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</si>
  <si>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</si>
  <si>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</si>
  <si>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</si>
  <si>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</si>
  <si>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</si>
  <si>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</si>
  <si>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</si>
  <si>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</si>
  <si>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</si>
  <si>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</si>
  <si>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</si>
  <si>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</si>
  <si>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</si>
  <si>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</si>
  <si>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</si>
  <si>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</si>
  <si>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</si>
  <si>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</si>
  <si>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</si>
  <si>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</si>
  <si>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</si>
  <si>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</si>
  <si>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</si>
  <si>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</si>
  <si>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</si>
  <si>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</si>
  <si>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</si>
  <si>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</si>
  <si>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</si>
  <si>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</si>
  <si>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</si>
  <si>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</si>
  <si>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</si>
  <si>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</si>
  <si>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</si>
  <si>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</si>
  <si>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</si>
  <si>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</si>
  <si>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</si>
  <si>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</si>
  <si>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</si>
  <si>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</si>
  <si>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</si>
  <si>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</si>
  <si>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</si>
  <si>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</si>
  <si>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</si>
  <si>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</si>
  <si>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</si>
  <si>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</si>
  <si>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</si>
  <si>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</si>
  <si>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</si>
  <si>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</si>
  <si>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</si>
  <si>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</si>
  <si>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</si>
  <si>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</si>
  <si>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</si>
  <si>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</si>
  <si>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</si>
  <si>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</si>
  <si>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</si>
  <si>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</si>
  <si>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</si>
  <si>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</si>
  <si>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</si>
  <si>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</si>
  <si>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</si>
  <si>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</si>
  <si>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</si>
  <si>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</si>
  <si>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</si>
  <si>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</si>
  <si>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</si>
  <si>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</si>
  <si>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</si>
  <si>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</si>
  <si>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</si>
  <si>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</si>
  <si>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</si>
  <si>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</si>
  <si>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</si>
  <si>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</si>
  <si>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</si>
  <si>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</si>
  <si>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</si>
  <si>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</si>
  <si>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</si>
  <si>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</si>
  <si>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</si>
  <si>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</si>
  <si>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</si>
  <si>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</si>
  <si>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</si>
  <si>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</si>
  <si>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</si>
  <si>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</si>
  <si>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</si>
  <si>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</si>
  <si>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</si>
  <si>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</si>
  <si>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</si>
  <si>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</si>
  <si>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</si>
  <si>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</si>
  <si>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</si>
  <si>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</si>
  <si>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</si>
  <si>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</si>
  <si>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</si>
  <si>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</si>
  <si>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</si>
  <si>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</si>
  <si>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</si>
  <si>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</si>
  <si>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</si>
  <si>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</si>
  <si>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</si>
  <si>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</si>
  <si>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</si>
  <si>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</si>
  <si>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</si>
  <si>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</si>
  <si>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</si>
  <si>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</si>
  <si>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</si>
  <si>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</si>
  <si>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</si>
  <si>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</si>
  <si>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</si>
  <si>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</si>
  <si>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</si>
  <si>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</si>
  <si>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</si>
  <si>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</si>
  <si>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</si>
  <si>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</si>
  <si>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</si>
  <si>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</si>
  <si>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</si>
  <si>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</si>
  <si>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</si>
  <si>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</si>
  <si>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</si>
  <si>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</si>
  <si>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</si>
  <si>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</si>
  <si>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</si>
  <si>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</si>
  <si>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</si>
  <si>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</si>
  <si>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</si>
  <si>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</si>
  <si>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</si>
  <si>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</si>
  <si>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</si>
  <si>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</si>
  <si>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</si>
  <si>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</si>
  <si>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</si>
  <si>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</si>
  <si>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</si>
  <si>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</si>
  <si>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</si>
  <si>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</si>
  <si>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</si>
  <si>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</si>
  <si>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</si>
  <si>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</si>
  <si>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</si>
  <si>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</si>
  <si>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</si>
  <si>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</si>
  <si>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</si>
  <si>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</si>
  <si>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</si>
  <si>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</si>
  <si>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</si>
  <si>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</si>
  <si>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</si>
  <si>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</si>
  <si>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</si>
  <si>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</si>
  <si>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</si>
  <si>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</si>
  <si>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</si>
  <si>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</si>
  <si>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</si>
  <si>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</si>
  <si>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</si>
  <si>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</si>
  <si>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</si>
  <si>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</si>
  <si>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</si>
  <si>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</si>
  <si>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</si>
  <si>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</si>
  <si>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</si>
  <si>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</si>
  <si>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</si>
  <si>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</si>
  <si>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</si>
  <si>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</si>
  <si>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</si>
  <si>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</si>
  <si>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</si>
  <si>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</si>
  <si>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</si>
  <si>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</si>
  <si>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</si>
  <si>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</si>
  <si>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</si>
  <si>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</si>
  <si>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</si>
  <si>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</si>
  <si>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</si>
  <si>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</si>
  <si>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</si>
  <si>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</si>
  <si>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</si>
  <si>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</si>
  <si>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</si>
  <si>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</si>
  <si>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</si>
  <si>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</si>
  <si>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</si>
  <si>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</si>
  <si>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</si>
  <si>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</si>
  <si>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</si>
  <si>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</si>
  <si>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</si>
  <si>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</si>
  <si>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</si>
  <si>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</si>
  <si>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</si>
  <si>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</si>
  <si>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</si>
  <si>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</si>
  <si>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</si>
  <si>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</si>
  <si>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</si>
  <si>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</si>
  <si>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</si>
  <si>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</si>
  <si>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</si>
  <si>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</si>
  <si>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</si>
  <si>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</si>
  <si>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</si>
  <si>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</si>
  <si>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</si>
  <si>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</si>
  <si>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</si>
  <si>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</si>
  <si>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</si>
  <si>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</si>
  <si>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</si>
  <si>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</si>
  <si>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</si>
  <si>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</si>
  <si>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</si>
  <si>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</si>
  <si>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</si>
  <si>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</si>
  <si>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</si>
  <si>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</si>
  <si>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</si>
  <si>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</si>
  <si>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</si>
  <si>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</si>
  <si>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</si>
  <si>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</si>
  <si>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</si>
  <si>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</si>
  <si>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</si>
  <si>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</si>
  <si>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</si>
  <si>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</si>
  <si>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</si>
  <si>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</si>
  <si>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</si>
  <si>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</si>
  <si>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</si>
  <si>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</si>
  <si>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</si>
  <si>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</si>
  <si>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</si>
  <si>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</si>
  <si>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</si>
  <si>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</si>
  <si>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</si>
  <si>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</si>
  <si>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</si>
  <si>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</si>
  <si>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</si>
  <si>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</si>
  <si>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</si>
  <si>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</si>
  <si>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</si>
  <si>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</si>
  <si>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</si>
  <si>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</si>
  <si>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</si>
  <si>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</si>
  <si>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</si>
  <si>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</si>
  <si>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</si>
  <si>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</si>
  <si>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</si>
  <si>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</si>
  <si>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</si>
  <si>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</si>
  <si>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</si>
  <si>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</si>
  <si>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</si>
  <si>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</si>
  <si>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</si>
  <si>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</si>
  <si>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</si>
  <si>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</si>
  <si>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</si>
  <si>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</si>
  <si>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</si>
  <si>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</si>
  <si>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</si>
  <si>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</si>
  <si>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</si>
  <si>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</si>
  <si>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</si>
  <si>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</si>
  <si>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</si>
  <si>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</si>
  <si>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</si>
  <si>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</si>
  <si>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</si>
  <si>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</si>
  <si>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</si>
  <si>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</si>
  <si>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</si>
  <si>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</si>
  <si>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</si>
  <si>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</si>
  <si>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</si>
  <si>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</si>
  <si>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</si>
  <si>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</si>
  <si>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</si>
  <si>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</si>
  <si>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</si>
  <si>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</si>
  <si>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</si>
  <si>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</si>
  <si>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</si>
  <si>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</si>
  <si>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</si>
  <si>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</si>
  <si>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</si>
  <si>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</si>
  <si>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</si>
  <si>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</si>
  <si>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</si>
  <si>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</si>
  <si>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</si>
  <si>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</si>
  <si>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</si>
  <si>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</si>
  <si>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</si>
  <si>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</si>
  <si>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</si>
  <si>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</si>
  <si>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</si>
  <si>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</si>
  <si>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</si>
  <si>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</si>
  <si>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</si>
  <si>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</si>
  <si>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</si>
  <si>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</si>
  <si>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</si>
  <si>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</si>
  <si>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</si>
  <si>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</si>
  <si>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</si>
  <si>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</si>
  <si>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</si>
  <si>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</si>
  <si>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</si>
  <si>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</si>
  <si>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</si>
  <si>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</si>
  <si>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</si>
  <si>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</si>
  <si>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</si>
  <si>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</si>
  <si>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</si>
  <si>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</si>
  <si>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</si>
  <si>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</si>
  <si>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</si>
  <si>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</si>
  <si>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</si>
  <si>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</si>
  <si>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</si>
  <si>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</si>
  <si>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</si>
  <si>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</si>
  <si>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</si>
  <si>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</si>
  <si>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</si>
  <si>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</si>
  <si>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</si>
  <si>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</si>
  <si>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</si>
  <si>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</si>
  <si>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</si>
  <si>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</si>
  <si>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</si>
  <si>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</si>
  <si>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</si>
  <si>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</si>
  <si>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</si>
  <si>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</si>
  <si>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</si>
  <si>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</si>
  <si>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</si>
  <si>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</si>
  <si>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</si>
  <si>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</si>
  <si>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</si>
  <si>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</si>
  <si>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</si>
  <si>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</si>
  <si>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</si>
  <si>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</si>
  <si>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</si>
  <si>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</si>
  <si>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</si>
  <si>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</si>
  <si>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</si>
  <si>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</si>
  <si>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</si>
  <si>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</si>
  <si>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</si>
  <si>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</si>
  <si>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</si>
  <si>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</si>
  <si>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</si>
  <si>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</si>
  <si>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</si>
  <si>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</si>
  <si>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</si>
  <si>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</si>
  <si>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</si>
  <si>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</si>
  <si>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</si>
  <si>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</si>
  <si>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</si>
  <si>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</si>
  <si>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</si>
  <si>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</si>
  <si>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</si>
  <si>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</si>
  <si>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</si>
  <si>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</si>
  <si>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</si>
  <si>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</si>
  <si>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</si>
  <si>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</si>
  <si>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</si>
  <si>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</si>
  <si>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</si>
  <si>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</si>
  <si>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</si>
  <si>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</si>
  <si>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</si>
  <si>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</si>
  <si>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</si>
  <si>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</si>
  <si>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</si>
  <si>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</si>
  <si>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</si>
  <si>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</si>
  <si>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</si>
  <si>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</si>
  <si>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</si>
  <si>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</si>
  <si>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</si>
  <si>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</si>
  <si>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</si>
  <si>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</si>
  <si>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</si>
  <si>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</si>
  <si>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</si>
  <si>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</si>
  <si>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</si>
  <si>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</si>
  <si>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</si>
  <si>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</si>
  <si>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</si>
  <si>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</si>
  <si>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</si>
  <si>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</si>
  <si>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</si>
  <si>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</si>
  <si>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</si>
  <si>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</si>
  <si>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</si>
  <si>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</si>
  <si>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</si>
  <si>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</si>
  <si>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</si>
  <si>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</si>
  <si>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</si>
  <si>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</si>
  <si>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</si>
  <si>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</si>
  <si>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</si>
  <si>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</si>
  <si>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</si>
  <si>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</si>
  <si>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</si>
  <si>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</si>
  <si>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</si>
  <si>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</si>
  <si>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</si>
  <si>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</si>
  <si>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</si>
  <si>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</si>
  <si>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</si>
  <si>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</si>
  <si>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</si>
  <si>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</si>
  <si>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</si>
  <si>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</si>
  <si>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</si>
  <si>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</si>
  <si>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</si>
  <si>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</si>
  <si>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</si>
  <si>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</si>
  <si>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</si>
  <si>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</si>
  <si>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</si>
  <si>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</si>
  <si>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</si>
  <si>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</si>
  <si>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</si>
  <si>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</si>
  <si>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</si>
  <si>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</si>
  <si>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</si>
  <si>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</si>
  <si>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</si>
  <si>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</si>
  <si>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</si>
  <si>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</si>
  <si>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</si>
  <si>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</si>
  <si>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</si>
  <si>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</si>
  <si>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</si>
  <si>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</si>
  <si>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</si>
  <si>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</si>
  <si>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</si>
  <si>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</si>
  <si>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</si>
  <si>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</si>
  <si>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</si>
  <si>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</si>
  <si>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</si>
  <si>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</si>
  <si>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</si>
  <si>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</si>
  <si>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</si>
  <si>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</si>
  <si>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</si>
  <si>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</si>
  <si>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</si>
  <si>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</si>
  <si>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</si>
  <si>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</si>
  <si>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</si>
  <si>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</si>
  <si>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</si>
  <si>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</si>
  <si>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</si>
  <si>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</si>
  <si>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</si>
  <si>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</si>
  <si>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</si>
  <si>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</si>
  <si>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</si>
  <si>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</si>
  <si>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</si>
  <si>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</si>
  <si>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</si>
  <si>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</si>
  <si>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</si>
  <si>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</si>
  <si>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</si>
  <si>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</si>
  <si>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</si>
  <si>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</si>
  <si>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</si>
  <si>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</si>
  <si>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</si>
  <si>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</si>
  <si>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</si>
  <si>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</si>
  <si>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</si>
  <si>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</si>
  <si>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</si>
  <si>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</si>
  <si>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</si>
  <si>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</si>
  <si>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</si>
  <si>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</si>
  <si>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</si>
  <si>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</si>
  <si>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</si>
  <si>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</si>
  <si>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</si>
  <si>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</si>
  <si>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</si>
  <si>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</si>
  <si>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</si>
  <si>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</si>
  <si>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</si>
  <si>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</si>
  <si>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</si>
  <si>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</si>
  <si>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</si>
  <si>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</si>
  <si>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</si>
  <si>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</si>
  <si>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</si>
  <si>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</si>
  <si>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</si>
  <si>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</si>
  <si>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</si>
  <si>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</si>
  <si>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</si>
  <si>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</si>
  <si>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</si>
  <si>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</si>
  <si>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</si>
  <si>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</si>
  <si>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</si>
  <si>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</si>
  <si>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</si>
  <si>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</si>
  <si>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</si>
  <si>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</si>
  <si>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</si>
  <si>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</si>
  <si>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</si>
  <si>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</si>
  <si>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</si>
  <si>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</si>
  <si>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</si>
  <si>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</si>
  <si>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</si>
  <si>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</si>
  <si>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</si>
  <si>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</si>
  <si>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</si>
  <si>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</si>
  <si>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</si>
  <si>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</si>
  <si>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</si>
  <si>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</si>
  <si>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</si>
  <si>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</si>
  <si>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</si>
  <si>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</si>
  <si>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</si>
  <si>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</si>
  <si>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</si>
  <si>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</si>
  <si>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</si>
  <si>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</si>
  <si>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</si>
  <si>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</si>
  <si>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</si>
  <si>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</si>
  <si>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</si>
  <si>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</si>
  <si>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</si>
  <si>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</si>
  <si>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</si>
  <si>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</si>
  <si>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</si>
  <si>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</si>
  <si>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</si>
  <si>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</si>
  <si>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</si>
  <si>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</si>
  <si>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</si>
  <si>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</si>
  <si>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</si>
  <si>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</si>
  <si>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</si>
  <si>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</si>
  <si>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</si>
  <si>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</si>
  <si>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</si>
  <si>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</si>
  <si>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</si>
  <si>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</si>
  <si>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</si>
  <si>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</si>
  <si>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</si>
  <si>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</si>
  <si>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</si>
  <si>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</si>
  <si>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</si>
  <si>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</si>
  <si>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</si>
  <si>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</si>
  <si>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</si>
  <si>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</si>
  <si>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</si>
  <si>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</si>
  <si>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</si>
  <si>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</si>
  <si>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</si>
  <si>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</si>
  <si>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</si>
  <si>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</si>
  <si>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</si>
  <si>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</si>
  <si>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</si>
  <si>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</si>
  <si>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</si>
  <si>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</si>
  <si>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</si>
  <si>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</si>
  <si>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</si>
  <si>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</si>
  <si>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</si>
  <si>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</si>
  <si>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</si>
  <si>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</si>
  <si>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</si>
  <si>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</si>
  <si>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</si>
  <si>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</si>
  <si>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</si>
  <si>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</si>
  <si>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</si>
  <si>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</si>
  <si>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</si>
  <si>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</si>
  <si>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</si>
  <si>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</si>
  <si>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</si>
  <si>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</si>
  <si>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</si>
  <si>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</si>
  <si>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</si>
  <si>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</si>
  <si>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</si>
  <si>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</si>
  <si>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</si>
  <si>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</si>
  <si>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</si>
  <si>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</si>
  <si>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</si>
  <si>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</si>
  <si>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</si>
  <si>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</si>
  <si>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</si>
  <si>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</si>
  <si>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</si>
  <si>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</si>
  <si>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</si>
  <si>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</si>
  <si>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</si>
  <si>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</si>
  <si>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</si>
  <si>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</si>
  <si>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</si>
  <si>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</si>
  <si>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</si>
  <si>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</si>
  <si>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</si>
  <si>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</si>
  <si>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</si>
  <si>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</si>
  <si>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</si>
  <si>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</si>
  <si>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</si>
  <si>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</si>
  <si>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</si>
  <si>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</si>
  <si>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</si>
  <si>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</si>
  <si>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</si>
  <si>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</si>
  <si>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</si>
  <si>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</si>
  <si>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</si>
  <si>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</si>
  <si>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</si>
  <si>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</si>
  <si>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</si>
  <si>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</si>
  <si>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</si>
  <si>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</si>
  <si>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</si>
  <si>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</si>
  <si>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</si>
  <si>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</si>
  <si>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</si>
  <si>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</si>
  <si>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</si>
  <si>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</si>
  <si>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</si>
  <si>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</si>
  <si>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</si>
  <si>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</si>
  <si>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</si>
  <si>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</si>
  <si>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</si>
  <si>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</si>
  <si>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</si>
  <si>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</si>
  <si>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</si>
  <si>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</si>
  <si>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</si>
  <si>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</si>
  <si>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</si>
  <si>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</si>
  <si>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</si>
  <si>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</si>
  <si>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</si>
  <si>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</si>
  <si>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</si>
  <si>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</si>
  <si>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</si>
  <si>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</si>
  <si>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</si>
  <si>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</si>
  <si>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</si>
  <si>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</si>
  <si>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</si>
  <si>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</si>
  <si>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</si>
  <si>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</si>
  <si>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</si>
  <si>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</si>
  <si>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</si>
  <si>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</si>
  <si>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</si>
  <si>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</si>
  <si>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</si>
  <si>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</si>
  <si>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</si>
  <si>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</si>
  <si>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</si>
  <si>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</si>
  <si>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</si>
  <si>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</si>
  <si>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</si>
  <si>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</si>
  <si>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</si>
  <si>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</si>
  <si>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</si>
  <si>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</si>
  <si>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</si>
  <si>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</si>
  <si>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</si>
  <si>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</si>
  <si>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</si>
  <si>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</si>
  <si>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</si>
  <si>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</si>
  <si>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</si>
  <si>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</si>
  <si>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</si>
  <si>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</si>
  <si>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</si>
  <si>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</si>
  <si>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</si>
  <si>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</si>
  <si>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</si>
  <si>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</si>
  <si>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</si>
  <si>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</si>
  <si>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</si>
  <si>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</si>
  <si>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</si>
  <si>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</si>
  <si>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</si>
  <si>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</si>
  <si>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</si>
  <si>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</si>
  <si>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</si>
  <si>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</si>
  <si>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</si>
  <si>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</si>
  <si>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</si>
  <si>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</si>
  <si>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</si>
  <si>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</si>
  <si>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</si>
  <si>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</si>
  <si>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</si>
  <si>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</si>
  <si>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</si>
  <si>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</si>
  <si>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</si>
  <si>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</si>
  <si>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</si>
  <si>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</si>
  <si>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</si>
  <si>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</si>
  <si>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</si>
  <si>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</si>
  <si>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</si>
  <si>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</si>
  <si>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</si>
  <si>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</si>
  <si>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</si>
  <si>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</si>
  <si>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</si>
  <si>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</si>
  <si>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</si>
  <si>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</si>
  <si>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</si>
  <si>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</si>
  <si>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</si>
  <si>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</si>
  <si>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</si>
  <si>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</si>
  <si>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</si>
  <si>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</si>
  <si>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</si>
  <si>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</si>
  <si>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</si>
  <si>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</si>
  <si>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</si>
  <si>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</si>
  <si>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</si>
  <si>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</si>
  <si>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</si>
  <si>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</si>
  <si>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</si>
  <si>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</si>
  <si>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</si>
  <si>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</si>
  <si>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</si>
  <si>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</si>
  <si>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</si>
  <si>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</si>
  <si>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</si>
  <si>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</si>
  <si>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</si>
  <si>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</si>
  <si>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</si>
  <si>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</si>
  <si>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</si>
  <si>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</si>
  <si>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</si>
  <si>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</si>
  <si>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</si>
  <si>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</si>
  <si>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</si>
  <si>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</si>
  <si>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</si>
  <si>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</si>
  <si>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</si>
  <si>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</si>
  <si>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</si>
  <si>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</si>
  <si>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</si>
  <si>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</si>
  <si>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</si>
  <si>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</si>
  <si>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</si>
  <si>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</si>
  <si>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</si>
  <si>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</si>
  <si>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</si>
  <si>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</si>
  <si>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</si>
  <si>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</si>
  <si>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</si>
  <si>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</si>
  <si>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</si>
  <si>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</si>
  <si>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</si>
  <si>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</si>
  <si>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</si>
  <si>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</si>
  <si>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</si>
  <si>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</si>
  <si>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</si>
  <si>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</si>
  <si>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</si>
  <si>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</si>
  <si>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</si>
  <si>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</si>
  <si>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</si>
  <si>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</si>
  <si>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</si>
  <si>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</si>
  <si>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</si>
  <si>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</si>
  <si>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</si>
  <si>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</si>
  <si>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</si>
  <si>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</si>
  <si>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</si>
  <si>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</si>
  <si>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</si>
  <si>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</si>
  <si>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</si>
  <si>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</si>
  <si>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</si>
  <si>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</si>
  <si>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</si>
  <si>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</si>
  <si>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</si>
  <si>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</si>
  <si>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</si>
  <si>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</si>
  <si>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</si>
  <si>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</si>
  <si>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</si>
  <si>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</si>
  <si>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</si>
  <si>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</si>
  <si>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</si>
  <si>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</si>
  <si>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</si>
  <si>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</si>
  <si>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</si>
  <si>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</si>
  <si>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</si>
  <si>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</si>
  <si>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</si>
  <si>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</si>
  <si>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</si>
  <si>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</si>
  <si>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</si>
  <si>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</si>
  <si>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</si>
  <si>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</si>
  <si>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</si>
  <si>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</si>
  <si>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</si>
  <si>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</si>
  <si>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</si>
  <si>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</si>
  <si>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</si>
  <si>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</si>
  <si>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</si>
  <si>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</si>
  <si>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</si>
  <si>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</si>
  <si>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</si>
  <si>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</si>
  <si>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</si>
  <si>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</si>
  <si>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</si>
  <si>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</si>
  <si>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</si>
  <si>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</si>
  <si>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</si>
  <si>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</si>
  <si>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</si>
  <si>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</si>
  <si>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</si>
  <si>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</si>
  <si>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</si>
  <si>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</si>
  <si>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</si>
  <si>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</si>
  <si>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</si>
  <si>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</si>
  <si>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</si>
  <si>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</si>
  <si>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</si>
  <si>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</si>
  <si>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</si>
  <si>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</si>
  <si>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</si>
  <si>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</si>
  <si>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</si>
  <si>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</si>
  <si>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</si>
  <si>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</si>
  <si>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</si>
  <si>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</si>
  <si>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</si>
  <si>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</si>
  <si>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</si>
  <si>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</si>
  <si>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</si>
  <si>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</si>
  <si>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</si>
  <si>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</si>
  <si>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</si>
  <si>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</si>
  <si>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</si>
  <si>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</si>
  <si>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</si>
  <si>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</si>
  <si>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</si>
  <si>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</si>
  <si>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</si>
  <si>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</si>
  <si>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</si>
  <si>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</si>
  <si>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</si>
  <si>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</si>
  <si>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</si>
  <si>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</si>
  <si>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</si>
  <si>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</si>
  <si>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</si>
  <si>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</si>
  <si>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</si>
  <si>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</si>
  <si>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</si>
  <si>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</si>
  <si>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</si>
  <si>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</si>
  <si>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</si>
  <si>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</si>
  <si>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</si>
  <si>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</si>
  <si>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</si>
  <si>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</si>
  <si>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</si>
  <si>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</si>
  <si>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</si>
  <si>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</si>
  <si>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</si>
  <si>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</si>
  <si>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</si>
  <si>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</si>
  <si>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</si>
  <si>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</si>
  <si>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</si>
  <si>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</si>
  <si>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</si>
  <si>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</si>
  <si>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</si>
  <si>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</si>
  <si>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</si>
  <si>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</si>
  <si>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</si>
  <si>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</si>
  <si>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</si>
  <si>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</si>
  <si>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</si>
  <si>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</si>
  <si>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</si>
  <si>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</si>
  <si>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</si>
  <si>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</si>
  <si>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</si>
  <si>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</si>
  <si>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</si>
  <si>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</si>
  <si>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</si>
  <si>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</si>
  <si>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</si>
  <si>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</si>
  <si>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</si>
  <si>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</si>
  <si>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</si>
  <si>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</si>
  <si>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</si>
  <si>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</si>
  <si>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</si>
  <si>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</si>
  <si>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</si>
  <si>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</si>
  <si>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</si>
  <si>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</si>
  <si>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</si>
  <si>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</si>
  <si>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</si>
  <si>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</si>
  <si>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</si>
  <si>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</si>
  <si>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</si>
  <si>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</si>
  <si>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</si>
  <si>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</si>
  <si>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</si>
  <si>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</si>
  <si>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</si>
  <si>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</si>
  <si>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</si>
  <si>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</si>
  <si>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</si>
  <si>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</si>
  <si>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</si>
  <si>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</si>
  <si>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</si>
  <si>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</si>
  <si>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</si>
  <si>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</si>
  <si>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</si>
  <si>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</si>
  <si>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</si>
  <si>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</si>
  <si>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</si>
  <si>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</si>
  <si>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</si>
  <si>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</si>
  <si>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</si>
  <si>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</si>
  <si>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</si>
  <si>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</si>
  <si>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</si>
  <si>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</si>
  <si>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</si>
  <si>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</si>
  <si>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</si>
  <si>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</si>
  <si>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</si>
  <si>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</si>
  <si>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</si>
  <si>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</si>
  <si>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</si>
  <si>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</si>
  <si>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</si>
  <si>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</si>
  <si>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</si>
  <si>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</si>
  <si>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</si>
  <si>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</si>
  <si>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</si>
  <si>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</si>
  <si>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</si>
  <si>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</si>
  <si>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</si>
  <si>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</si>
  <si>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</si>
  <si>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</si>
  <si>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</si>
  <si>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</si>
  <si>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</si>
  <si>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</si>
  <si>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</si>
  <si>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</si>
  <si>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</si>
  <si>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</si>
  <si>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</si>
  <si>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</si>
  <si>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</si>
  <si>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</si>
  <si>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</si>
  <si>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</si>
  <si>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</si>
  <si>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</si>
  <si>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</si>
  <si>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</si>
  <si>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</si>
  <si>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</si>
  <si>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</si>
  <si>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</si>
  <si>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</si>
  <si>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</si>
  <si>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</si>
  <si>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</si>
  <si>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</si>
  <si>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</si>
  <si>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</si>
  <si>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</si>
  <si>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</si>
  <si>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</si>
  <si>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</si>
  <si>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</si>
  <si>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</si>
  <si>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</si>
  <si>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</si>
  <si>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</si>
  <si>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</si>
  <si>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</si>
  <si>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</si>
  <si>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</si>
  <si>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</si>
  <si>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</si>
  <si>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</si>
  <si>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</si>
  <si>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</si>
  <si>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</si>
  <si>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</si>
  <si>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</si>
  <si>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</si>
  <si>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</si>
  <si>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</si>
  <si>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</si>
  <si>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</si>
  <si>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</si>
  <si>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</si>
  <si>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</si>
  <si>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</si>
  <si>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</si>
  <si>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</si>
  <si>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</si>
  <si>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</si>
  <si>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</si>
  <si>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</si>
  <si>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</si>
  <si>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</si>
  <si>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</si>
  <si>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</si>
  <si>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</si>
  <si>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</si>
  <si>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</si>
  <si>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</si>
  <si>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</si>
  <si>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</si>
  <si>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</si>
  <si>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</si>
  <si>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</si>
  <si>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</si>
  <si>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</si>
  <si>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</si>
  <si>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</si>
  <si>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</si>
  <si>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</si>
  <si>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</si>
  <si>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</si>
  <si>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</si>
  <si>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</si>
  <si>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</si>
  <si>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</si>
  <si>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</si>
  <si>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</si>
  <si>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</si>
  <si>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</si>
  <si>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</si>
  <si>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</si>
  <si>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</si>
  <si>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</si>
  <si>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</si>
  <si>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</si>
  <si>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</si>
  <si>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</si>
  <si>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</si>
  <si>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</si>
  <si>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</si>
  <si>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</si>
  <si>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</si>
  <si>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</si>
  <si>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</si>
  <si>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</si>
  <si>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</si>
  <si>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</si>
  <si>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</si>
  <si>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</si>
  <si>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</si>
  <si>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</si>
  <si>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</si>
  <si>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</si>
  <si>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</si>
  <si>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</si>
  <si>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</si>
  <si>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</si>
  <si>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</si>
  <si>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</si>
  <si>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</si>
  <si>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</si>
  <si>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</si>
  <si>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</si>
  <si>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</si>
  <si>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</si>
  <si>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</si>
  <si>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</si>
  <si>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</si>
  <si>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</si>
  <si>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</si>
  <si>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</si>
  <si>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</si>
  <si>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</si>
  <si>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</si>
  <si>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</si>
  <si>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</si>
  <si>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</si>
  <si>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</si>
  <si>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</si>
  <si>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</si>
  <si>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</si>
  <si>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</si>
  <si>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</si>
  <si>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</si>
  <si>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</si>
  <si>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</si>
  <si>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</si>
  <si>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</si>
  <si>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</si>
  <si>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</si>
  <si>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</si>
  <si>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</si>
  <si>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</si>
  <si>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</si>
  <si>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</si>
  <si>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</si>
  <si>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</si>
  <si>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</si>
  <si>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</si>
  <si>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</si>
  <si>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</si>
  <si>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</si>
  <si>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</si>
  <si>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</si>
  <si>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</si>
  <si>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</si>
  <si>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</si>
  <si>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</si>
  <si>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</si>
  <si>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</si>
  <si>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</si>
  <si>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</si>
  <si>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</si>
  <si>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</si>
  <si>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</si>
  <si>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</si>
  <si>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</si>
  <si>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</si>
  <si>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</si>
  <si>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</si>
  <si>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</si>
  <si>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</si>
  <si>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</si>
  <si>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</si>
  <si>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</si>
  <si>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</si>
  <si>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</si>
  <si>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</si>
  <si>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</si>
  <si>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</si>
  <si>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</si>
  <si>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</si>
  <si>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</si>
  <si>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</si>
  <si>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</si>
  <si>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</si>
  <si>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</si>
  <si>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</si>
  <si>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</si>
  <si>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</si>
  <si>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</si>
  <si>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</si>
  <si>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</si>
  <si>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</si>
  <si>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</si>
  <si>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</si>
  <si>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</si>
  <si>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</si>
  <si>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</si>
  <si>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</si>
  <si>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</si>
  <si>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</si>
  <si>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</si>
  <si>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</si>
  <si>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</si>
  <si>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</si>
  <si>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</si>
  <si>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</si>
  <si>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</si>
  <si>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</si>
  <si>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</si>
  <si>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</si>
  <si>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</si>
  <si>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</si>
  <si>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</si>
  <si>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</si>
  <si>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</si>
  <si>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</si>
  <si>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</si>
  <si>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</si>
  <si>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</si>
  <si>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</si>
  <si>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</si>
  <si>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</si>
  <si>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</si>
  <si>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</si>
  <si>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</si>
  <si>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</si>
  <si>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</si>
  <si>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</si>
  <si>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</si>
  <si>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</si>
  <si>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</si>
  <si>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</si>
  <si>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</si>
  <si>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</si>
  <si>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</si>
  <si>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</si>
  <si>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</si>
  <si>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</si>
  <si>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</si>
  <si>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</si>
  <si>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</si>
  <si>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</si>
  <si>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</si>
  <si>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</si>
  <si>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</si>
  <si>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</si>
  <si>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</si>
  <si>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</si>
  <si>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</si>
  <si>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</si>
  <si>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</si>
  <si>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</si>
  <si>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</si>
  <si>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</si>
  <si>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</si>
  <si>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</si>
  <si>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</si>
  <si>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</si>
  <si>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</si>
  <si>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</si>
  <si>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</si>
  <si>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</si>
  <si>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</si>
  <si>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</si>
  <si>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</si>
  <si>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</si>
  <si>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</si>
  <si>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</si>
  <si>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</si>
  <si>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</si>
  <si>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</si>
  <si>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</si>
  <si>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</si>
  <si>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</si>
  <si>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</si>
  <si>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</si>
  <si>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</si>
  <si>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</si>
  <si>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</si>
  <si>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</si>
  <si>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</si>
  <si>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</si>
  <si>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</si>
  <si>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</si>
  <si>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</si>
  <si>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</si>
  <si>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</si>
  <si>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</si>
  <si>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</si>
  <si>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</si>
  <si>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</si>
  <si>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</si>
  <si>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</si>
  <si>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</si>
  <si>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</si>
  <si>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</si>
  <si>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</si>
  <si>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</si>
  <si>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</si>
  <si>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</si>
  <si>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</si>
  <si>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</si>
  <si>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</si>
  <si>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</si>
  <si>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</si>
  <si>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</si>
  <si>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</si>
  <si>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</si>
  <si>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</si>
  <si>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</si>
  <si>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</si>
  <si>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</si>
  <si>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</si>
  <si>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</si>
  <si>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</si>
  <si>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</si>
  <si>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</si>
  <si>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</si>
  <si>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</si>
  <si>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</si>
  <si>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</si>
  <si>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</si>
  <si>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</si>
  <si>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</si>
  <si>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</si>
  <si>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</si>
  <si>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</si>
  <si>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</si>
  <si>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</si>
  <si>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</si>
  <si>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</si>
  <si>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</si>
  <si>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</si>
  <si>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</si>
  <si>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</si>
  <si>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</si>
  <si>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</si>
  <si>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</si>
  <si>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</si>
  <si>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</si>
  <si>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</si>
  <si>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</si>
  <si>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</si>
  <si>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</si>
  <si>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</si>
  <si>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</si>
  <si>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</si>
  <si>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</si>
  <si>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</si>
  <si>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</si>
  <si>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</si>
  <si>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</si>
  <si>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</si>
  <si>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</si>
  <si>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</si>
  <si>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</si>
  <si>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</si>
  <si>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</si>
  <si>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</si>
  <si>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</si>
  <si>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</si>
  <si>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</si>
  <si>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</si>
  <si>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</si>
  <si>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</si>
  <si>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</si>
  <si>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</si>
  <si>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</si>
  <si>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</si>
  <si>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</si>
  <si>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</si>
  <si>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</si>
  <si>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</si>
  <si>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</si>
  <si>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</si>
  <si>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</si>
  <si>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</si>
  <si>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</si>
  <si>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</si>
  <si>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</si>
  <si>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</si>
  <si>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</si>
  <si>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</si>
  <si>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</si>
  <si>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</si>
  <si>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</si>
  <si>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</si>
  <si>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</si>
  <si>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</si>
  <si>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</si>
  <si>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</si>
  <si>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</si>
  <si>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</si>
  <si>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</si>
  <si>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</si>
  <si>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</si>
  <si>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</si>
  <si>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</si>
  <si>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</si>
  <si>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</si>
  <si>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</si>
  <si>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</si>
  <si>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</si>
  <si>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</si>
  <si>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</si>
  <si>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</si>
  <si>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</si>
  <si>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</si>
  <si>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</si>
  <si>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</si>
  <si>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</si>
  <si>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</si>
  <si>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</si>
  <si>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</si>
  <si>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</si>
  <si>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</si>
  <si>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</si>
  <si>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</si>
  <si>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</si>
  <si>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</si>
  <si>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</si>
  <si>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</si>
  <si>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</si>
  <si>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</si>
  <si>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</si>
  <si>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</si>
  <si>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</si>
  <si>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</si>
  <si>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</si>
  <si>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</si>
  <si>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</si>
  <si>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</si>
  <si>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</si>
  <si>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</si>
  <si>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</si>
  <si>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</si>
  <si>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</si>
  <si>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</si>
  <si>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</si>
  <si>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</si>
  <si>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</si>
  <si>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</si>
  <si>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</si>
  <si>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</si>
  <si>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</si>
  <si>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</si>
  <si>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</si>
  <si>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</si>
  <si>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</si>
  <si>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</si>
  <si>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</si>
  <si>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</si>
  <si>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</si>
  <si>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</si>
  <si>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</si>
  <si>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</si>
  <si>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</si>
  <si>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</si>
  <si>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</si>
  <si>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</si>
  <si>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</si>
  <si>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</si>
  <si>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</si>
  <si>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</si>
  <si>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</si>
  <si>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</si>
  <si>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</si>
  <si>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</si>
  <si>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</si>
  <si>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</si>
  <si>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</si>
  <si>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</si>
  <si>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</si>
  <si>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</si>
  <si>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</si>
  <si>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</si>
  <si>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</si>
  <si>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</si>
  <si>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</si>
  <si>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</si>
  <si>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</si>
  <si>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</si>
  <si>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</si>
  <si>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</si>
  <si>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</si>
  <si>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</si>
  <si>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</si>
  <si>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</si>
  <si>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</si>
  <si>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</si>
  <si>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</si>
  <si>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</si>
  <si>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</si>
  <si>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</si>
  <si>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</si>
  <si>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</si>
  <si>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</si>
  <si>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</si>
  <si>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</si>
  <si>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</si>
  <si>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</si>
  <si>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</si>
  <si>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</si>
  <si>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</si>
  <si>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</si>
  <si>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</si>
  <si>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</si>
  <si>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</si>
  <si>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</si>
  <si>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</si>
  <si>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</si>
  <si>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</si>
  <si>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</si>
  <si>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</si>
  <si>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</si>
  <si>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</si>
  <si>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</si>
  <si>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</si>
  <si>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</si>
  <si>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</si>
  <si>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</si>
  <si>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</si>
  <si>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</si>
  <si>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</si>
  <si>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</si>
  <si>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</si>
  <si>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</si>
  <si>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</si>
  <si>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</si>
  <si>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</si>
  <si>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</si>
  <si>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</si>
  <si>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</si>
  <si>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</si>
  <si>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</si>
  <si>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</si>
  <si>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</si>
  <si>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</si>
  <si>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</si>
  <si>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</si>
  <si>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</si>
  <si>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</si>
  <si>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</si>
  <si>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</si>
  <si>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</si>
  <si>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</si>
  <si>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</si>
  <si>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</si>
  <si>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</si>
  <si>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</si>
  <si>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</si>
  <si>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</si>
  <si>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</si>
  <si>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</si>
  <si>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</si>
  <si>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</si>
  <si>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</si>
  <si>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</si>
  <si>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</si>
  <si>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</si>
  <si>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</si>
  <si>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</si>
  <si>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</si>
  <si>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</si>
  <si>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</si>
  <si>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</si>
  <si>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</si>
  <si>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</si>
  <si>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</si>
  <si>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</si>
  <si>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</si>
  <si>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</si>
  <si>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</si>
  <si>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</si>
  <si>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</si>
  <si>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</si>
  <si>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</si>
  <si>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</si>
  <si>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</si>
  <si>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</si>
  <si>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</si>
  <si>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</si>
  <si>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</si>
  <si>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</si>
  <si>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</si>
  <si>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</si>
  <si>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</si>
  <si>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</si>
  <si>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</si>
  <si>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</si>
  <si>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</si>
  <si>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</si>
  <si>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</si>
  <si>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</si>
  <si>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</si>
  <si>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</si>
  <si>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</si>
  <si>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</si>
  <si>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</si>
  <si>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</si>
  <si>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</si>
  <si>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</si>
  <si>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</si>
  <si>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</si>
  <si>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</si>
  <si>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</si>
  <si>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</si>
  <si>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</si>
  <si>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</si>
  <si>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</si>
  <si>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</si>
  <si>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</si>
  <si>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</si>
  <si>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</si>
  <si>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</si>
  <si>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</si>
  <si>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</si>
  <si>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</si>
  <si>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</si>
  <si>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</si>
  <si>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</si>
  <si>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</si>
  <si>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</si>
  <si>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</si>
  <si>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</si>
  <si>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</si>
  <si>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</si>
  <si>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</si>
  <si>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</si>
  <si>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</si>
  <si>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</si>
  <si>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</si>
  <si>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</si>
  <si>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</si>
  <si>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</si>
  <si>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</si>
  <si>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</si>
  <si>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</si>
  <si>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</si>
  <si>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</si>
  <si>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</si>
  <si>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</si>
  <si>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</si>
  <si>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</si>
  <si>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</si>
  <si>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</si>
  <si>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</si>
  <si>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</si>
  <si>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</si>
  <si>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</si>
  <si>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</si>
  <si>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</si>
  <si>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</si>
  <si>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</si>
  <si>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</si>
  <si>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</si>
  <si>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</si>
  <si>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</si>
  <si>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</si>
  <si>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</si>
  <si>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</si>
  <si>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</si>
  <si>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</si>
  <si>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</si>
  <si>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</si>
  <si>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</si>
  <si>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</si>
  <si>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</si>
  <si>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</si>
  <si>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</si>
  <si>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</si>
  <si>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</si>
  <si>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</si>
  <si>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</si>
  <si>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</si>
  <si>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</si>
  <si>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</si>
  <si>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</si>
  <si>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</si>
  <si>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</si>
  <si>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</si>
  <si>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</si>
  <si>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</si>
  <si>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</si>
  <si>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</si>
  <si>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</si>
  <si>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</si>
  <si>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</si>
  <si>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</si>
  <si>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</si>
  <si>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</si>
  <si>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</si>
  <si>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</si>
  <si>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</si>
  <si>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</si>
  <si>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</si>
  <si>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</si>
  <si>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</si>
  <si>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</si>
  <si>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</si>
  <si>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</si>
  <si>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</si>
  <si>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</si>
  <si>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</si>
  <si>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</si>
  <si>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</si>
  <si>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</si>
  <si>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</si>
  <si>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</si>
  <si>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</si>
  <si>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</si>
  <si>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</si>
  <si>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</si>
  <si>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</si>
  <si>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</si>
  <si>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</si>
  <si>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</si>
  <si>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</si>
  <si>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</si>
  <si>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</si>
  <si>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</si>
  <si>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</si>
  <si>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</si>
  <si>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</si>
  <si>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</si>
  <si>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</si>
  <si>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</si>
  <si>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</si>
  <si>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</si>
  <si>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</si>
  <si>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</si>
  <si>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</si>
  <si>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</si>
  <si>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</si>
  <si>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</si>
  <si>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</si>
  <si>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</si>
  <si>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</si>
  <si>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</si>
  <si>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</si>
  <si>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</si>
  <si>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</si>
  <si>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</si>
  <si>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</si>
  <si>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</si>
  <si>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</si>
  <si>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</si>
  <si>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</si>
  <si>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</si>
  <si>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</si>
  <si>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</si>
  <si>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</si>
  <si>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</si>
  <si>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</si>
  <si>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</si>
  <si>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</si>
  <si>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</si>
  <si>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</si>
  <si>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</si>
  <si>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</si>
  <si>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</si>
  <si>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</si>
  <si>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</si>
  <si>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</si>
  <si>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</si>
  <si>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</si>
  <si>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</si>
  <si>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</si>
  <si>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</si>
  <si>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</si>
  <si>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</si>
  <si>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</si>
  <si>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</si>
  <si>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</si>
  <si>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</si>
  <si>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</si>
  <si>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</si>
  <si>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</si>
  <si>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</si>
  <si>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</si>
  <si>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</si>
  <si>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</si>
  <si>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</si>
  <si>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</si>
  <si>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</si>
  <si>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</si>
  <si>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</si>
  <si>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</si>
  <si>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</si>
  <si>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</si>
  <si>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</si>
  <si>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</si>
  <si>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</si>
  <si>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</si>
  <si>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</si>
  <si>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</si>
  <si>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</si>
  <si>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</si>
  <si>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</si>
  <si>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</si>
  <si>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</si>
  <si>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</si>
  <si>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</si>
  <si>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</si>
  <si>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</si>
  <si>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</si>
  <si>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</si>
  <si>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</si>
  <si>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</si>
  <si>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</si>
  <si>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</si>
  <si>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</si>
  <si>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</si>
  <si>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</si>
  <si>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</si>
  <si>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</si>
  <si>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</si>
  <si>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</si>
  <si>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</si>
  <si>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</si>
  <si>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</si>
  <si>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</si>
  <si>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</si>
  <si>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</si>
  <si>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</si>
  <si>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</si>
  <si>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</si>
  <si>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</si>
  <si>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</si>
  <si>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</si>
  <si>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</si>
  <si>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</si>
  <si>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</si>
  <si>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</si>
  <si>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</si>
  <si>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</si>
  <si>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</si>
  <si>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</si>
  <si>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</si>
  <si>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</si>
  <si>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</si>
  <si>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</si>
  <si>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</si>
  <si>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</si>
  <si>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</si>
  <si>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</si>
  <si>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</si>
  <si>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</si>
  <si>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</si>
  <si>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</si>
  <si>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</si>
  <si>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</si>
  <si>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</si>
  <si>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</si>
  <si>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</si>
  <si>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</si>
  <si>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</si>
  <si>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</si>
  <si>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</si>
  <si>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</si>
  <si>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</si>
  <si>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</si>
  <si>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</si>
  <si>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</si>
  <si>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</si>
  <si>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</si>
  <si>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</si>
  <si>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</si>
  <si>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</si>
  <si>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</si>
  <si>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</si>
  <si>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</si>
  <si>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</si>
  <si>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</si>
  <si>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</si>
  <si>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</si>
  <si>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</si>
  <si>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</si>
  <si>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</si>
  <si>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</si>
  <si>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</si>
  <si>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</si>
  <si>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</si>
  <si>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</si>
  <si>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</si>
  <si>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</si>
  <si>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</si>
  <si>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</si>
  <si>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</si>
  <si>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</si>
  <si>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</si>
  <si>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</si>
  <si>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</si>
  <si>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</si>
  <si>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</si>
  <si>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</si>
  <si>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</si>
  <si>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</si>
  <si>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</si>
  <si>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</si>
  <si>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</si>
  <si>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</si>
  <si>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</si>
  <si>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</si>
  <si>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</si>
  <si>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</si>
  <si>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</si>
  <si>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</si>
  <si>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</si>
  <si>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</si>
  <si>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</si>
  <si>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</si>
  <si>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</si>
  <si>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</si>
  <si>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</si>
  <si>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</si>
  <si>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</si>
  <si>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</si>
  <si>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</si>
  <si>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</si>
  <si>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</si>
  <si>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</si>
  <si>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</si>
  <si>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</si>
  <si>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</si>
  <si>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</si>
  <si>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</si>
  <si>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</si>
  <si>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</si>
  <si>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</si>
  <si>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</si>
  <si>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</si>
  <si>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</si>
  <si>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</si>
  <si>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</si>
  <si>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</si>
  <si>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</si>
  <si>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</si>
  <si>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</si>
  <si>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</si>
  <si>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</si>
  <si>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</si>
  <si>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</si>
  <si>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</si>
  <si>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</si>
  <si>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</si>
  <si>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</si>
  <si>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</si>
  <si>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</si>
  <si>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</si>
  <si>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</si>
  <si>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</si>
  <si>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</si>
  <si>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</si>
  <si>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</si>
  <si>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</si>
  <si>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</si>
  <si>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</si>
  <si>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</si>
  <si>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</si>
  <si>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</si>
  <si>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</si>
  <si>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</si>
  <si>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</si>
  <si>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</si>
  <si>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</si>
  <si>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</si>
  <si>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</si>
  <si>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</si>
  <si>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</si>
  <si>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</si>
  <si>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</si>
  <si>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</si>
  <si>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</si>
  <si>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</si>
  <si>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</si>
  <si>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</si>
  <si>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</si>
  <si>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</si>
  <si>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</si>
  <si>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</si>
  <si>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</si>
  <si>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</si>
  <si>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</si>
  <si>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</si>
  <si>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</si>
  <si>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</si>
  <si>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</si>
  <si>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</si>
  <si>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</si>
  <si>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</si>
  <si>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</si>
  <si>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</si>
  <si>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</si>
  <si>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</si>
  <si>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</si>
  <si>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</si>
  <si>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</si>
  <si>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</si>
  <si>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</si>
  <si>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</si>
  <si>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</si>
  <si>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</si>
  <si>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</si>
  <si>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</si>
  <si>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</si>
  <si>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</si>
  <si>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</si>
  <si>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</si>
  <si>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</si>
  <si>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</si>
  <si>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</si>
  <si>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</si>
  <si>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</si>
  <si>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</si>
  <si>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</si>
  <si>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</si>
  <si>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</si>
  <si>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</si>
  <si>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</si>
  <si>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</si>
  <si>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</si>
  <si>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</si>
  <si>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</si>
  <si>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</si>
  <si>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</si>
  <si>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</si>
  <si>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</si>
  <si>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</si>
  <si>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</si>
  <si>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</si>
  <si>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</si>
  <si>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</si>
  <si>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</si>
  <si>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</si>
  <si>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</si>
  <si>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</si>
  <si>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</si>
  <si>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</si>
  <si>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</si>
  <si>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</si>
  <si>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</si>
  <si>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</si>
  <si>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</si>
  <si>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</si>
  <si>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</si>
  <si>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</si>
  <si>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</si>
  <si>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</si>
  <si>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</si>
  <si>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</si>
  <si>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</si>
  <si>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</si>
  <si>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</si>
  <si>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</si>
  <si>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</si>
  <si>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</si>
  <si>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</si>
  <si>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</si>
  <si>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</si>
  <si>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</si>
  <si>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</si>
  <si>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</si>
  <si>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</si>
  <si>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</si>
  <si>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</si>
  <si>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</si>
  <si>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</si>
  <si>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</si>
  <si>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</si>
  <si>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</si>
  <si>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</si>
  <si>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</si>
  <si>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</si>
  <si>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</si>
  <si>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</si>
  <si>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</si>
  <si>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</si>
  <si>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</si>
  <si>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</si>
  <si>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</si>
  <si>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</si>
  <si>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</si>
  <si>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</si>
  <si>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</si>
  <si>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</si>
  <si>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</si>
  <si>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</si>
  <si>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</si>
  <si>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</si>
  <si>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</si>
  <si>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</si>
  <si>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</si>
  <si>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</si>
  <si>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</si>
  <si>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</si>
  <si>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</si>
  <si>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</si>
  <si>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</si>
  <si>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</si>
  <si>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</si>
  <si>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</si>
  <si>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</si>
  <si>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</si>
  <si>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</si>
  <si>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</si>
  <si>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</si>
  <si>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</si>
  <si>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</si>
  <si>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</si>
  <si>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</si>
  <si>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</si>
  <si>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</si>
  <si>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</si>
  <si>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</si>
  <si>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</si>
  <si>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</si>
  <si>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</si>
  <si>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</si>
  <si>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</si>
  <si>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</si>
  <si>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</si>
  <si>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</si>
  <si>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</si>
  <si>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</si>
  <si>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</si>
  <si>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</si>
  <si>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</si>
  <si>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</si>
  <si>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</si>
  <si>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</si>
  <si>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</si>
  <si>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</si>
  <si>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</si>
  <si>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</si>
  <si>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</si>
  <si>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</si>
  <si>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</si>
  <si>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</si>
  <si>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</si>
  <si>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</si>
  <si>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</si>
  <si>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</si>
  <si>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</si>
  <si>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</si>
  <si>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</si>
  <si>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</si>
  <si>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</si>
  <si>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</si>
  <si>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</si>
  <si>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</si>
  <si>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</si>
  <si>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</si>
  <si>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</si>
  <si>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</si>
  <si>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</si>
  <si>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</si>
  <si>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</si>
  <si>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</si>
  <si>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</si>
  <si>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</si>
  <si>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</si>
  <si>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</si>
  <si>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</si>
  <si>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</si>
  <si>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</si>
  <si>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</si>
  <si>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</si>
  <si>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</si>
  <si>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</si>
  <si>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</si>
  <si>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</si>
  <si>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</si>
  <si>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</si>
  <si>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</si>
  <si>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</si>
  <si>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</si>
  <si>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</si>
  <si>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</si>
  <si>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</si>
  <si>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</si>
  <si>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</si>
  <si>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</si>
  <si>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</si>
  <si>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</si>
  <si>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</si>
  <si>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</si>
  <si>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</si>
  <si>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</si>
  <si>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</si>
  <si>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</si>
  <si>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</si>
  <si>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</si>
  <si>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</si>
  <si>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</si>
  <si>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</si>
  <si>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</si>
  <si>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</si>
  <si>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</si>
  <si>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</si>
  <si>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</si>
  <si>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</si>
  <si>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</si>
  <si>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</si>
  <si>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</si>
  <si>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</si>
  <si>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</si>
  <si>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</si>
  <si>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</si>
  <si>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</si>
  <si>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</si>
  <si>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</si>
  <si>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</si>
  <si>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</si>
  <si>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</si>
  <si>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</si>
  <si>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</si>
  <si>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</si>
  <si>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</si>
  <si>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</si>
  <si>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</si>
  <si>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</si>
  <si>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</si>
  <si>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</si>
  <si>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</si>
  <si>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</si>
  <si>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</si>
  <si>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</si>
  <si>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</si>
  <si>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</si>
  <si>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</si>
  <si>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</si>
  <si>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</si>
  <si>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</si>
  <si>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</si>
  <si>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</si>
  <si>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</si>
  <si>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</si>
  <si>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</si>
  <si>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</si>
  <si>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</si>
  <si>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</si>
  <si>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</si>
  <si>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</si>
  <si>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</si>
  <si>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</si>
  <si>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</si>
  <si>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</si>
  <si>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</si>
  <si>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</si>
  <si>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</si>
  <si>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</si>
  <si>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</si>
  <si>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</si>
  <si>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</si>
  <si>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</si>
  <si>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</si>
  <si>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</si>
  <si>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</si>
  <si>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</si>
  <si>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</si>
  <si>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</si>
  <si>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</si>
  <si>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</si>
  <si>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</si>
  <si>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</si>
  <si>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</si>
  <si>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</si>
  <si>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</si>
  <si>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</si>
  <si>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</si>
  <si>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</si>
  <si>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</si>
  <si>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</si>
  <si>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</si>
  <si>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</si>
  <si>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</si>
  <si>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</si>
  <si>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</si>
  <si>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</si>
  <si>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</si>
  <si>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</si>
  <si>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</si>
  <si>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</si>
  <si>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</si>
  <si>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</si>
  <si>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</si>
  <si>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</si>
  <si>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</si>
  <si>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</si>
  <si>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</si>
  <si>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</si>
  <si>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</si>
  <si>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</si>
  <si>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</si>
  <si>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</si>
  <si>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</si>
  <si>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</si>
  <si>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</si>
  <si>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</si>
  <si>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</si>
  <si>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</si>
  <si>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</si>
  <si>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</si>
  <si>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</si>
  <si>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</si>
  <si>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</si>
  <si>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</si>
  <si>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</si>
  <si>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</si>
  <si>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</si>
  <si>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</si>
  <si>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</si>
  <si>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</si>
  <si>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</si>
  <si>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</si>
  <si>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</si>
  <si>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</si>
  <si>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</si>
  <si>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</si>
  <si>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</si>
  <si>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</si>
  <si>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</si>
  <si>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</si>
  <si>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</si>
  <si>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</si>
  <si>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</si>
  <si>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</si>
  <si>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</si>
  <si>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</si>
  <si>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</si>
  <si>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</si>
  <si>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</si>
  <si>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</si>
  <si>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</si>
  <si>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</si>
  <si>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</si>
  <si>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</si>
  <si>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</si>
  <si>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</si>
  <si>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</si>
  <si>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</si>
  <si>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</si>
  <si>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</si>
  <si>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</si>
  <si>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</si>
  <si>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</si>
  <si>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</si>
  <si>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</si>
  <si>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</si>
  <si>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</si>
  <si>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</si>
  <si>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</si>
  <si>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</si>
  <si>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</si>
  <si>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</si>
  <si>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</si>
  <si>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</si>
  <si>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</si>
  <si>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</si>
  <si>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</si>
  <si>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</si>
  <si>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</si>
  <si>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</si>
  <si>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</si>
  <si>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</si>
  <si>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</si>
  <si>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</si>
  <si>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</si>
  <si>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</si>
  <si>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</si>
  <si>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</si>
  <si>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</si>
  <si>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</si>
  <si>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</si>
  <si>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</si>
  <si>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</si>
  <si>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</si>
  <si>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</si>
  <si>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</si>
  <si>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</si>
  <si>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</si>
  <si>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</si>
  <si>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</si>
  <si>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</si>
  <si>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</si>
  <si>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</si>
  <si>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</si>
  <si>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</si>
  <si>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</si>
  <si>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</si>
  <si>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</si>
  <si>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</si>
  <si>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</si>
  <si>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</si>
  <si>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</si>
  <si>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</si>
  <si>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</si>
  <si>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</si>
  <si>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</si>
  <si>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</si>
  <si>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</si>
  <si>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</si>
  <si>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</si>
  <si>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</si>
  <si>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</si>
  <si>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</si>
  <si>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</si>
  <si>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</si>
  <si>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</si>
  <si>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</si>
  <si>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</si>
  <si>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</si>
  <si>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</si>
  <si>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</si>
  <si>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</si>
  <si>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</si>
  <si>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</si>
  <si>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</si>
  <si>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</si>
  <si>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</si>
  <si>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</si>
  <si>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</si>
  <si>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</si>
  <si>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</si>
  <si>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</si>
  <si>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</si>
  <si>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</si>
  <si>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</si>
  <si>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</si>
  <si>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</si>
  <si>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</si>
  <si>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</si>
  <si>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</si>
  <si>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</si>
  <si>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</si>
  <si>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</si>
  <si>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</si>
  <si>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</si>
  <si>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</si>
  <si>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</si>
  <si>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</si>
  <si>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</si>
  <si>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</si>
  <si>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</si>
  <si>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</si>
  <si>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</si>
  <si>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</si>
  <si>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</si>
  <si>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</si>
  <si>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</si>
  <si>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</si>
  <si>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</si>
  <si>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</si>
  <si>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</si>
  <si>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</si>
  <si>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</si>
  <si>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</si>
  <si>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</si>
  <si>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</si>
  <si>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</si>
  <si>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</si>
  <si>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</si>
  <si>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</si>
  <si>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</si>
  <si>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</si>
  <si>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</si>
  <si>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</si>
  <si>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</si>
  <si>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</si>
  <si>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</si>
  <si>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</si>
  <si>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</si>
  <si>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</si>
  <si>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</si>
  <si>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</si>
  <si>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</si>
  <si>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</si>
  <si>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</si>
  <si>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</si>
  <si>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</si>
  <si>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</si>
  <si>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</si>
  <si>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</si>
  <si>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</si>
  <si>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</si>
  <si>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</si>
  <si>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</si>
  <si>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</si>
  <si>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</si>
  <si>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</si>
  <si>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</si>
  <si>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</si>
  <si>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</si>
  <si>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</si>
  <si>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</si>
  <si>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</si>
  <si>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</si>
  <si>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</si>
  <si>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</si>
  <si>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</si>
  <si>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</si>
  <si>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</si>
  <si>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</si>
  <si>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</si>
  <si>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</si>
  <si>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</si>
  <si>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</si>
  <si>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</si>
  <si>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</si>
  <si>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</si>
  <si>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</si>
  <si>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</si>
  <si>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</si>
  <si>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</si>
  <si>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</si>
  <si>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</si>
  <si>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</si>
  <si>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</si>
  <si>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</si>
  <si>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</si>
  <si>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</si>
  <si>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</si>
  <si>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</si>
  <si>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</si>
  <si>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</si>
  <si>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</si>
  <si>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</si>
  <si>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</si>
  <si>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</si>
  <si>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</si>
  <si>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</si>
  <si>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</si>
  <si>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</si>
  <si>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</si>
  <si>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</si>
  <si>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</si>
  <si>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</si>
  <si>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</si>
  <si>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</si>
  <si>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</si>
  <si>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</si>
  <si>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</si>
  <si>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</si>
  <si>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</si>
  <si>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</si>
  <si>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</si>
  <si>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</si>
  <si>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</si>
  <si>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</si>
  <si>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</si>
  <si>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</si>
  <si>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</si>
  <si>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</si>
  <si>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</si>
  <si>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</si>
  <si>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</si>
  <si>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</si>
  <si>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</si>
  <si>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</si>
  <si>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</si>
  <si>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</si>
  <si>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</si>
  <si>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</si>
  <si>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</si>
  <si>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</si>
  <si>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</si>
  <si>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</si>
  <si>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</si>
  <si>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</si>
  <si>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</si>
  <si>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</si>
  <si>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</si>
  <si>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</si>
  <si>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</si>
  <si>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</si>
  <si>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</si>
  <si>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</si>
  <si>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</si>
  <si>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</si>
  <si>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</si>
  <si>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</si>
  <si>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</si>
  <si>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</si>
  <si>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</si>
  <si>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</si>
  <si>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</si>
  <si>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</si>
  <si>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</si>
  <si>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</si>
  <si>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</si>
  <si>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</si>
  <si>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</si>
  <si>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</si>
  <si>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</si>
  <si>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</si>
  <si>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</si>
  <si>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</si>
  <si>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</si>
  <si>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</si>
  <si>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</si>
  <si>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</si>
  <si>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</si>
  <si>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</si>
  <si>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</si>
  <si>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</si>
  <si>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</si>
  <si>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</si>
  <si>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</si>
  <si>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</si>
  <si>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</si>
  <si>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</si>
  <si>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</si>
  <si>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</si>
  <si>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</si>
  <si>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</si>
  <si>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</si>
  <si>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</si>
  <si>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</si>
  <si>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</si>
  <si>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</si>
  <si>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</si>
  <si>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</si>
  <si>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</si>
  <si>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</si>
  <si>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</si>
  <si>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</si>
  <si>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</si>
  <si>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</si>
  <si>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</si>
  <si>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</si>
  <si>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</si>
  <si>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</si>
  <si>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</si>
  <si>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</si>
  <si>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</si>
  <si>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</si>
  <si>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</si>
  <si>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</si>
  <si>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</si>
  <si>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</si>
  <si>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</si>
  <si>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</si>
  <si>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</si>
  <si>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</si>
  <si>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</si>
  <si>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</si>
  <si>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</si>
  <si>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</si>
  <si>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</si>
  <si>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</si>
  <si>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</si>
  <si>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</si>
  <si>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</si>
  <si>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</si>
  <si>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</si>
  <si>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</si>
  <si>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</si>
  <si>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</si>
  <si>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</si>
  <si>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</si>
  <si>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</si>
  <si>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</si>
  <si>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</si>
  <si>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</si>
  <si>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</si>
  <si>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</si>
  <si>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</si>
  <si>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</si>
  <si>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</si>
  <si>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</si>
  <si>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</si>
  <si>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</si>
  <si>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</si>
  <si>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</si>
  <si>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</si>
  <si>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</si>
  <si>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</si>
  <si>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</si>
  <si>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</si>
  <si>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</si>
  <si>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</si>
  <si>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</si>
  <si>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</si>
  <si>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</si>
  <si>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</si>
  <si>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</si>
  <si>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</si>
  <si>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</si>
  <si>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</si>
  <si>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</si>
  <si>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</si>
  <si>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</si>
  <si>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</si>
  <si>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</si>
  <si>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</si>
  <si>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</si>
  <si>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</si>
  <si>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</si>
  <si>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</si>
  <si>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</si>
  <si>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</si>
  <si>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</si>
  <si>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</si>
  <si>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</si>
  <si>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</si>
  <si>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</si>
  <si>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</si>
  <si>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</si>
  <si>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</si>
  <si>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</si>
  <si>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</si>
  <si>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</si>
  <si>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</si>
  <si>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</si>
  <si>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</si>
  <si>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</si>
  <si>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</si>
  <si>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</si>
  <si>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</si>
  <si>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</si>
  <si>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</si>
  <si>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</si>
  <si>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</si>
  <si>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</si>
  <si>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</si>
  <si>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</si>
  <si>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</si>
  <si>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</si>
  <si>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</si>
  <si>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</si>
  <si>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</si>
  <si>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</si>
  <si>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</si>
  <si>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</si>
  <si>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</si>
  <si>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</si>
  <si>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</si>
  <si>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</si>
  <si>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</si>
  <si>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</si>
  <si>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</si>
  <si>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</si>
  <si>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</si>
  <si>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</si>
  <si>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</si>
  <si>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</si>
  <si>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</si>
  <si>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</si>
  <si>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</si>
  <si>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</si>
  <si>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</si>
  <si>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</si>
  <si>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</si>
  <si>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</si>
  <si>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</si>
  <si>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</si>
  <si>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</si>
  <si>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</si>
  <si>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</si>
  <si>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</si>
  <si>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</si>
  <si>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</si>
  <si>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</si>
  <si>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</si>
  <si>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</si>
  <si>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</si>
  <si>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</si>
  <si>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</si>
  <si>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</si>
  <si>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</si>
  <si>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</si>
  <si>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</si>
  <si>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</si>
  <si>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</si>
  <si>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</si>
  <si>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</si>
  <si>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</si>
  <si>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</si>
  <si>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</si>
  <si>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</si>
  <si>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</si>
  <si>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</si>
  <si>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</si>
  <si>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</si>
  <si>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</si>
  <si>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</si>
  <si>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</si>
  <si>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</si>
  <si>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</si>
  <si>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</si>
  <si>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</si>
  <si>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</si>
  <si>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</si>
  <si>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</si>
  <si>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</si>
  <si>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</si>
  <si>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</si>
  <si>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</si>
  <si>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</si>
  <si>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</si>
  <si>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</si>
  <si>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</si>
  <si>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</si>
  <si>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</si>
  <si>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</si>
  <si>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</si>
  <si>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</si>
  <si>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</si>
  <si>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</si>
  <si>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</si>
  <si>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</si>
  <si>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</si>
  <si>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</si>
  <si>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</si>
  <si>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</si>
  <si>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</si>
  <si>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</si>
  <si>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</si>
  <si>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</si>
  <si>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</si>
  <si>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</si>
  <si>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</si>
  <si>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</si>
  <si>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</si>
  <si>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</si>
  <si>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</si>
  <si>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</si>
  <si>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</si>
  <si>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</si>
  <si>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</si>
  <si>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</si>
  <si>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</si>
  <si>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</si>
  <si>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</si>
  <si>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</si>
  <si>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</si>
  <si>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</si>
  <si>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</si>
  <si>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</si>
  <si>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</si>
  <si>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</si>
  <si>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</si>
  <si>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</si>
  <si>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</si>
  <si>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</si>
  <si>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</si>
  <si>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</si>
  <si>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</si>
  <si>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</si>
  <si>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</si>
  <si>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</si>
  <si>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</si>
  <si>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</si>
  <si>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</si>
  <si>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</si>
  <si>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</si>
  <si>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</si>
  <si>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</si>
  <si>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</si>
  <si>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</si>
  <si>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</si>
  <si>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</si>
  <si>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</si>
  <si>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</si>
  <si>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</si>
  <si>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</si>
  <si>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</si>
  <si>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</si>
  <si>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</si>
  <si>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</si>
  <si>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</si>
  <si>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</si>
  <si>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</si>
  <si>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</si>
  <si>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</si>
  <si>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</si>
  <si>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</si>
  <si>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</si>
  <si>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</si>
  <si>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</si>
  <si>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</si>
  <si>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</si>
  <si>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</si>
  <si>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</si>
  <si>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</si>
  <si>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</si>
  <si>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</si>
  <si>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</si>
  <si>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</si>
  <si>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</si>
  <si>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</si>
  <si>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</si>
  <si>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</si>
  <si>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</si>
  <si>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</si>
  <si>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</si>
  <si>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</si>
  <si>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</si>
  <si>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</si>
  <si>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</si>
  <si>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</si>
  <si>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</si>
  <si>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</si>
  <si>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</si>
  <si>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</si>
  <si>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</si>
  <si>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</si>
  <si>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</si>
  <si>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</si>
  <si>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</si>
  <si>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</si>
  <si>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</si>
  <si>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</si>
  <si>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</si>
  <si>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</si>
  <si>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</si>
  <si>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</si>
  <si>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</si>
  <si>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</si>
  <si>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</si>
  <si>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</si>
  <si>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</si>
  <si>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</si>
  <si>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</si>
  <si>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</si>
  <si>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</si>
  <si>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</si>
  <si>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</si>
  <si>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</si>
  <si>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</si>
  <si>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</si>
  <si>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</si>
  <si>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</si>
  <si>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</si>
  <si>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</si>
  <si>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</si>
  <si>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</si>
  <si>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</si>
  <si>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</si>
  <si>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</si>
  <si>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</si>
  <si>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</si>
  <si>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</si>
  <si>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</si>
  <si>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</si>
  <si>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</si>
  <si>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</si>
  <si>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</si>
  <si>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</si>
  <si>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</si>
  <si>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</si>
  <si>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</si>
  <si>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</si>
  <si>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</si>
  <si>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</si>
  <si>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</si>
  <si>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</si>
  <si>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</si>
  <si>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</si>
  <si>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</si>
  <si>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</si>
  <si>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</si>
  <si>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</si>
  <si>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</si>
  <si>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</si>
  <si>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</si>
  <si>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</si>
  <si>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</si>
  <si>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</si>
  <si>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</si>
  <si>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</si>
  <si>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</si>
  <si>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</si>
  <si>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</si>
  <si>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</si>
  <si>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</si>
  <si>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</si>
  <si>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</si>
  <si>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</si>
  <si>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</si>
  <si>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</si>
  <si>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</si>
  <si>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</si>
  <si>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</si>
  <si>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</si>
  <si>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</si>
  <si>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</si>
  <si>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</si>
  <si>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</si>
  <si>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</si>
  <si>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</si>
  <si>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</si>
  <si>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</si>
  <si>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</si>
  <si>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</si>
  <si>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</si>
  <si>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</si>
  <si>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</si>
  <si>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</si>
  <si>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</si>
  <si>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</si>
  <si>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</si>
  <si>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</si>
  <si>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</si>
  <si>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</si>
  <si>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</si>
  <si>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</si>
  <si>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</si>
  <si>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</si>
  <si>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</si>
  <si>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</si>
  <si>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</si>
  <si>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</si>
  <si>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</si>
  <si>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</si>
  <si>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</si>
  <si>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</si>
  <si>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</si>
  <si>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</si>
  <si>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</si>
  <si>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</si>
  <si>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</si>
  <si>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</si>
  <si>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</si>
  <si>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</si>
  <si>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</si>
  <si>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</si>
  <si>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</si>
  <si>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</si>
  <si>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</si>
  <si>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</si>
  <si>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</si>
  <si>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</si>
  <si>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</si>
  <si>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</si>
  <si>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</si>
  <si>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</si>
  <si>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</si>
  <si>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</si>
  <si>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</si>
  <si>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</si>
  <si>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</si>
  <si>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</si>
  <si>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</si>
  <si>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</si>
  <si>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</si>
  <si>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</si>
  <si>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</si>
  <si>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</si>
  <si>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</si>
  <si>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</si>
  <si>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</si>
  <si>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</si>
  <si>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</si>
  <si>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</si>
  <si>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</si>
  <si>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</si>
  <si>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</si>
  <si>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</si>
  <si>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</si>
  <si>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</si>
  <si>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</si>
  <si>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</si>
  <si>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</si>
  <si>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</si>
  <si>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</si>
  <si>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</si>
  <si>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</si>
  <si>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</si>
  <si>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</si>
  <si>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</si>
  <si>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</si>
  <si>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</si>
  <si>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</si>
  <si>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</si>
  <si>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</si>
  <si>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</si>
  <si>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</si>
  <si>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</si>
  <si>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</si>
  <si>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</si>
  <si>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</si>
  <si>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</si>
  <si>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</si>
  <si>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</si>
  <si>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</si>
  <si>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</si>
  <si>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</si>
  <si>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</si>
  <si>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</si>
  <si>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</si>
  <si>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</si>
  <si>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</si>
  <si>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</si>
  <si>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</si>
  <si>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</si>
  <si>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</si>
  <si>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</si>
  <si>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</si>
  <si>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</si>
  <si>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</si>
  <si>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</si>
  <si>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</si>
  <si>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</si>
  <si>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</si>
  <si>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</si>
  <si>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</si>
  <si>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</si>
  <si>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</si>
  <si>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</si>
  <si>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</si>
  <si>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</si>
  <si>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</si>
  <si>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</si>
  <si>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</si>
  <si>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</si>
  <si>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</si>
  <si>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</si>
  <si>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</si>
  <si>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</si>
  <si>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</si>
  <si>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</si>
  <si>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</si>
  <si>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</si>
  <si>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</si>
  <si>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</si>
  <si>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</si>
  <si>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</si>
  <si>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</si>
  <si>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</si>
  <si>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</si>
  <si>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</si>
  <si>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</si>
  <si>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</si>
  <si>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</si>
  <si>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</si>
  <si>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</si>
  <si>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</si>
  <si>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</si>
  <si>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</si>
  <si>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</si>
  <si>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</si>
  <si>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</si>
  <si>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</si>
  <si>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</si>
  <si>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</si>
  <si>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</si>
  <si>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</si>
  <si>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</si>
  <si>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</si>
  <si>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</si>
  <si>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</si>
  <si>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</si>
  <si>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</si>
  <si>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</si>
  <si>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</si>
  <si>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</si>
  <si>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</si>
  <si>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</si>
  <si>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</si>
  <si>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</si>
  <si>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</si>
  <si>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</si>
  <si>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</si>
  <si>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</si>
  <si>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</si>
  <si>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</si>
  <si>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</si>
  <si>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</si>
  <si>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</si>
  <si>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</si>
  <si>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</si>
  <si>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</si>
  <si>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</si>
  <si>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</si>
  <si>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</si>
  <si>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</si>
  <si>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</si>
  <si>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</si>
  <si>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</si>
  <si>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</si>
  <si>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</si>
  <si>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</si>
  <si>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</si>
  <si>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</si>
  <si>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</si>
  <si>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</si>
  <si>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</si>
  <si>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</si>
  <si>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</si>
  <si>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</si>
  <si>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</si>
  <si>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</si>
  <si>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</si>
  <si>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</si>
  <si>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</si>
  <si>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</si>
  <si>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</si>
  <si>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</si>
  <si>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</si>
  <si>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</si>
  <si>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</si>
  <si>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</si>
  <si>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</si>
  <si>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</si>
  <si>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</si>
  <si>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</si>
  <si>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</si>
  <si>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</si>
  <si>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</si>
  <si>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</si>
  <si>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</si>
  <si>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</si>
  <si>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</si>
  <si>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</si>
  <si>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</si>
  <si>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</si>
  <si>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</si>
  <si>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</si>
  <si>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</si>
  <si>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</si>
  <si>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</si>
  <si>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</si>
  <si>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</si>
  <si>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</si>
  <si>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</si>
  <si>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</si>
  <si>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</si>
  <si>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</si>
  <si>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</si>
  <si>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</si>
  <si>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</si>
  <si>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</si>
  <si>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</si>
  <si>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</si>
  <si>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</si>
  <si>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</si>
  <si>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</si>
  <si>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</si>
  <si>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</si>
  <si>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</si>
  <si>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</si>
  <si>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</si>
  <si>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</si>
  <si>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</si>
  <si>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</si>
  <si>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</si>
  <si>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</si>
  <si>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</si>
  <si>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</si>
  <si>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</si>
  <si>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</si>
  <si>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</si>
  <si>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</si>
  <si>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</si>
  <si>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</si>
  <si>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</si>
  <si>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</si>
  <si>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</si>
  <si>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</si>
  <si>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</si>
  <si>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</si>
  <si>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</si>
  <si>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</si>
  <si>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</si>
  <si>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</si>
  <si>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</si>
  <si>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</si>
  <si>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</si>
  <si>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</si>
  <si>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</si>
  <si>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</si>
  <si>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</si>
  <si>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</si>
  <si>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</si>
  <si>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</si>
  <si>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</si>
  <si>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</si>
  <si>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</si>
  <si>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</si>
  <si>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</si>
  <si>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</si>
  <si>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</si>
  <si>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</si>
  <si>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</si>
  <si>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</si>
  <si>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</si>
  <si>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</si>
  <si>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</si>
  <si>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</si>
  <si>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</si>
  <si>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</si>
  <si>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</si>
  <si>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</si>
  <si>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</si>
  <si>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</si>
  <si>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</si>
  <si>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</si>
  <si>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</si>
  <si>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</si>
  <si>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</si>
  <si>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</si>
  <si>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</si>
  <si>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</si>
  <si>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</si>
  <si>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</si>
  <si>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</si>
  <si>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</si>
  <si>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</si>
  <si>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</si>
  <si>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</si>
  <si>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</si>
  <si>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</si>
  <si>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</si>
  <si>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</si>
  <si>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</si>
  <si>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</si>
  <si>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</si>
  <si>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</si>
  <si>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</si>
  <si>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</si>
  <si>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</si>
  <si>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</si>
  <si>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</si>
  <si>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</si>
  <si>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</si>
  <si>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</si>
  <si>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</si>
  <si>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</si>
  <si>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</si>
  <si>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</si>
  <si>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</si>
  <si>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</si>
  <si>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</si>
  <si>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</si>
  <si>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</si>
  <si>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</si>
  <si>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</si>
  <si>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</si>
  <si>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</si>
  <si>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</si>
  <si>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</si>
  <si>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</si>
  <si>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</si>
  <si>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</si>
  <si>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</si>
  <si>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</si>
  <si>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</si>
  <si>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</si>
  <si>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</si>
  <si>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</si>
  <si>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</si>
  <si>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</si>
  <si>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</si>
  <si>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</si>
  <si>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</si>
  <si>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</si>
  <si>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</si>
  <si>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</si>
  <si>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</si>
  <si>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</si>
  <si>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</si>
  <si>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</si>
  <si>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</si>
  <si>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</si>
  <si>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</si>
  <si>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</si>
  <si>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</si>
  <si>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</si>
  <si>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</si>
  <si>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</si>
  <si>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</si>
  <si>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</si>
  <si>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</si>
  <si>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</si>
  <si>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</si>
  <si>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</si>
  <si>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</si>
  <si>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</si>
  <si>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</si>
  <si>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</si>
  <si>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</si>
  <si>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</si>
  <si>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</si>
  <si>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</si>
  <si>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</si>
  <si>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</si>
  <si>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</si>
  <si>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</si>
  <si>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</si>
  <si>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</si>
  <si>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</si>
  <si>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</si>
  <si>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</si>
  <si>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</si>
  <si>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</si>
  <si>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</si>
  <si>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</si>
  <si>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</si>
  <si>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</si>
  <si>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</si>
  <si>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</si>
  <si>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</si>
  <si>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</si>
  <si>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</si>
  <si>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</si>
  <si>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</si>
  <si>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</si>
  <si>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</si>
  <si>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</si>
  <si>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</si>
  <si>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</si>
  <si>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</si>
  <si>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</si>
  <si>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</si>
  <si>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</si>
  <si>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</si>
  <si>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</si>
  <si>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</si>
  <si>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</si>
  <si>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</si>
  <si>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</si>
  <si>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</si>
  <si>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</si>
  <si>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</si>
  <si>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</si>
  <si>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</si>
  <si>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</si>
  <si>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</si>
  <si>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</si>
  <si>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</si>
  <si>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</si>
  <si>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</si>
  <si>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</si>
  <si>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</si>
  <si>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</si>
  <si>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</si>
  <si>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</si>
  <si>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</si>
  <si>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</si>
  <si>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</si>
  <si>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</si>
  <si>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</si>
  <si>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</si>
  <si>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</si>
  <si>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</si>
  <si>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</si>
  <si>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</si>
  <si>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</si>
  <si>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</si>
  <si>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</si>
  <si>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</si>
  <si>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</si>
  <si>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</si>
  <si>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</si>
  <si>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</si>
  <si>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</si>
  <si>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</si>
  <si>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</si>
  <si>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</si>
  <si>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</si>
  <si>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</si>
  <si>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</si>
  <si>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</si>
  <si>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</si>
  <si>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</si>
  <si>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</si>
  <si>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</si>
  <si>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</si>
  <si>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</si>
  <si>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</si>
  <si>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</si>
  <si>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</si>
  <si>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</si>
  <si>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</si>
  <si>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</si>
  <si>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</si>
  <si>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</si>
  <si>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</si>
  <si>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</si>
  <si>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</si>
  <si>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</si>
  <si>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</si>
  <si>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</si>
  <si>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</si>
  <si>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</si>
  <si>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</si>
  <si>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</si>
  <si>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</si>
  <si>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</si>
  <si>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</si>
  <si>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</si>
  <si>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</si>
  <si>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</si>
  <si>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</si>
  <si>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</si>
  <si>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</si>
  <si>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</si>
  <si>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</si>
  <si>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</si>
  <si>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</si>
  <si>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</si>
  <si>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</si>
  <si>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</si>
  <si>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</si>
  <si>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</si>
  <si>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</si>
  <si>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</si>
  <si>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</si>
  <si>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</si>
  <si>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</si>
  <si>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</si>
  <si>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</si>
  <si>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</si>
  <si>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</si>
  <si>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</si>
  <si>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</si>
  <si>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</si>
  <si>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</si>
  <si>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</si>
  <si>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</si>
  <si>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</si>
  <si>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</si>
  <si>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</si>
  <si>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</si>
  <si>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</si>
  <si>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</si>
  <si>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</si>
  <si>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</si>
  <si>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</si>
  <si>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</si>
  <si>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</si>
  <si>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</si>
  <si>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</si>
  <si>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</si>
  <si>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</si>
  <si>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</si>
  <si>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</si>
  <si>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</si>
  <si>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</si>
  <si>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</si>
  <si>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</si>
  <si>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</si>
  <si>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</si>
  <si>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</si>
  <si>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</si>
  <si>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</si>
  <si>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</si>
  <si>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</si>
  <si>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</si>
  <si>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</si>
  <si>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</si>
  <si>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</si>
  <si>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</si>
  <si>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</si>
  <si>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</si>
  <si>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</si>
  <si>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</si>
  <si>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</si>
  <si>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</si>
  <si>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</si>
  <si>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</si>
  <si>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</si>
  <si>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</si>
  <si>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</si>
  <si>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</si>
  <si>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</si>
  <si>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</si>
  <si>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</si>
  <si>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</si>
  <si>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</si>
  <si>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</si>
  <si>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</si>
  <si>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</si>
  <si>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</si>
  <si>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</si>
  <si>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</si>
  <si>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</si>
  <si>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</si>
  <si>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</si>
  <si>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</si>
  <si>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</si>
  <si>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</si>
  <si>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</si>
  <si>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</si>
  <si>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</si>
  <si>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</si>
  <si>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</si>
  <si>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</si>
  <si>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</si>
  <si>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</si>
  <si>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</si>
  <si>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</si>
  <si>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</si>
  <si>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</si>
  <si>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</si>
  <si>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</si>
  <si>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</si>
  <si>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</si>
  <si>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</si>
  <si>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</si>
  <si>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</si>
  <si>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</si>
  <si>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</si>
  <si>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</si>
  <si>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</si>
  <si>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</si>
  <si>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</si>
  <si>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</si>
  <si>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</si>
  <si>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</si>
  <si>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</si>
  <si>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</si>
  <si>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</si>
  <si>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</si>
  <si>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</si>
  <si>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</si>
  <si>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</si>
  <si>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</si>
  <si>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</si>
  <si>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</si>
  <si>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</si>
  <si>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</si>
  <si>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</si>
  <si>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</si>
  <si>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</si>
  <si>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</si>
  <si>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</si>
  <si>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</si>
  <si>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</si>
  <si>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</si>
  <si>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</si>
  <si>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</si>
  <si>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</si>
  <si>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</si>
  <si>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</si>
  <si>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</si>
  <si>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</si>
  <si>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</si>
  <si>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</si>
  <si>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</si>
  <si>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</si>
  <si>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</si>
  <si>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</si>
  <si>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</si>
  <si>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</si>
  <si>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</si>
  <si>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</si>
  <si>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</si>
  <si>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</si>
  <si>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</si>
  <si>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</si>
  <si>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</si>
  <si>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</si>
  <si>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</si>
  <si>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</si>
  <si>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</si>
  <si>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</si>
  <si>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</si>
  <si>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</si>
  <si>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</si>
  <si>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</si>
  <si>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</si>
  <si>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</si>
  <si>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</si>
  <si>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</si>
  <si>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</si>
  <si>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</si>
  <si>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</si>
  <si>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</si>
  <si>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</si>
  <si>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</si>
  <si>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</si>
  <si>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</si>
  <si>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</si>
  <si>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</si>
  <si>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</si>
  <si>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</si>
  <si>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</si>
  <si>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</si>
  <si>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</si>
  <si>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</si>
  <si>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</si>
  <si>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</si>
  <si>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</si>
  <si>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</si>
  <si>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</si>
  <si>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</si>
  <si>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</si>
  <si>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</si>
  <si>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</si>
  <si>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</si>
  <si>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</si>
  <si>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</si>
  <si>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</si>
  <si>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</si>
  <si>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</si>
  <si>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</si>
  <si>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</si>
  <si>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</si>
  <si>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</si>
  <si>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</si>
  <si>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</si>
  <si>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</si>
  <si>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</si>
  <si>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</si>
  <si>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</si>
  <si>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</si>
  <si>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</si>
  <si>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</si>
  <si>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</si>
  <si>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</si>
  <si>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</si>
  <si>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</si>
  <si>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</si>
  <si>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</si>
  <si>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</si>
  <si>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</si>
  <si>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</si>
  <si>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</si>
  <si>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</si>
  <si>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</si>
  <si>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</si>
  <si>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</si>
  <si>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</si>
  <si>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</si>
  <si>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</si>
  <si>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</si>
  <si>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</si>
  <si>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</si>
  <si>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</si>
  <si>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</si>
  <si>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</si>
  <si>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</si>
  <si>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</si>
  <si>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</si>
  <si>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</si>
  <si>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</si>
  <si>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</si>
  <si>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</si>
  <si>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</si>
  <si>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</si>
  <si>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</si>
  <si>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</si>
  <si>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</si>
  <si>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</si>
  <si>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</si>
  <si>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</si>
  <si>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</si>
  <si>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</si>
  <si>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</si>
  <si>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</si>
  <si>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</si>
  <si>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</si>
  <si>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</si>
  <si>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</si>
  <si>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</si>
  <si>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</si>
  <si>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</si>
  <si>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</si>
  <si>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</si>
  <si>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</si>
  <si>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</si>
  <si>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</si>
  <si>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</si>
  <si>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</si>
  <si>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</si>
  <si>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</si>
  <si>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</si>
  <si>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</si>
  <si>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</si>
  <si>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</si>
  <si>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</si>
  <si>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</si>
  <si>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</si>
  <si>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</si>
  <si>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</si>
  <si>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</si>
  <si>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</si>
  <si>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</si>
  <si>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</si>
  <si>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</si>
  <si>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</si>
  <si>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</si>
  <si>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</si>
  <si>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</si>
  <si>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</si>
  <si>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</si>
  <si>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</si>
  <si>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</si>
  <si>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</si>
  <si>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</si>
  <si>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</si>
  <si>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</si>
  <si>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</si>
  <si>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</si>
  <si>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</si>
  <si>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</si>
  <si>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</si>
  <si>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</si>
  <si>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</si>
  <si>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</si>
  <si>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</si>
  <si>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</si>
  <si>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</si>
  <si>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</si>
  <si>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</si>
  <si>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</si>
  <si>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</si>
  <si>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</si>
  <si>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</si>
  <si>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</si>
  <si>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</si>
  <si>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</si>
  <si>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</si>
  <si>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</si>
  <si>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</si>
  <si>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</si>
  <si>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</si>
  <si>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</si>
  <si>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</si>
  <si>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</si>
  <si>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</si>
  <si>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</si>
  <si>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</si>
  <si>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</si>
  <si>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</si>
  <si>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</si>
  <si>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</si>
  <si>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</si>
  <si>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</si>
  <si>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</si>
  <si>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</si>
  <si>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</si>
  <si>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</si>
  <si>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</si>
  <si>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</si>
  <si>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</si>
  <si>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</si>
  <si>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</si>
  <si>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</si>
  <si>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</si>
  <si>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</si>
  <si>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</si>
  <si>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</si>
  <si>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</si>
  <si>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</si>
  <si>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</si>
  <si>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</si>
  <si>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</si>
  <si>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</si>
  <si>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</si>
  <si>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</si>
  <si>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</si>
  <si>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</si>
  <si>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</si>
  <si>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</si>
  <si>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</si>
  <si>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</si>
  <si>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</si>
  <si>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</si>
  <si>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</si>
  <si>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</si>
  <si>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</si>
  <si>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</si>
  <si>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</si>
  <si>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</si>
  <si>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</si>
  <si>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</si>
  <si>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</si>
  <si>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</si>
  <si>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</si>
  <si>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</si>
  <si>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</si>
  <si>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</si>
  <si>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</si>
  <si>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</si>
  <si>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</si>
  <si>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</si>
  <si>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</si>
  <si>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</si>
  <si>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</si>
  <si>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</si>
  <si>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</si>
  <si>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</si>
  <si>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</si>
  <si>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</si>
  <si>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</si>
  <si>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</si>
  <si>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</si>
  <si>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</si>
  <si>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</si>
  <si>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</si>
  <si>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</si>
  <si>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</si>
  <si>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</si>
  <si>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</si>
  <si>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</si>
  <si>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</si>
  <si>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</si>
  <si>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</si>
  <si>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</si>
  <si>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</si>
  <si>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</si>
  <si>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</si>
  <si>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</si>
  <si>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</si>
  <si>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</si>
  <si>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</si>
  <si>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</si>
  <si>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</si>
  <si>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</si>
  <si>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</si>
  <si>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</si>
  <si>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</si>
  <si>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</si>
  <si>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</si>
  <si>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</si>
  <si>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</si>
  <si>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</si>
  <si>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</si>
  <si>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</si>
  <si>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</si>
  <si>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</si>
  <si>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</si>
  <si>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</si>
  <si>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</si>
  <si>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</si>
  <si>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</si>
  <si>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</si>
  <si>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</si>
  <si>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</si>
  <si>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</si>
  <si>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</si>
  <si>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</si>
  <si>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</si>
  <si>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</si>
  <si>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</si>
  <si>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</si>
  <si>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</si>
  <si>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</si>
  <si>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</si>
  <si>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</si>
  <si>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</si>
  <si>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</si>
  <si>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</si>
  <si>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</si>
  <si>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</si>
  <si>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</si>
  <si>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</si>
  <si>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</si>
  <si>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</si>
  <si>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</si>
  <si>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</si>
  <si>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</si>
  <si>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</si>
  <si>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</si>
  <si>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</si>
  <si>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</si>
  <si>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</si>
  <si>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</si>
  <si>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</si>
  <si>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</si>
  <si>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</si>
  <si>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</si>
  <si>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</si>
  <si>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</si>
  <si>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</si>
  <si>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</si>
  <si>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</si>
  <si>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</si>
  <si>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</si>
  <si>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</si>
  <si>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</si>
  <si>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</si>
  <si>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</si>
  <si>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</si>
  <si>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</si>
  <si>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</si>
  <si>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</si>
  <si>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</si>
  <si>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</si>
  <si>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</si>
  <si>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</si>
  <si>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</si>
  <si>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</si>
  <si>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</si>
  <si>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</si>
  <si>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</si>
  <si>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</si>
  <si>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</si>
  <si>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</si>
  <si>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</si>
  <si>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</si>
  <si>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</si>
  <si>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</si>
  <si>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</si>
  <si>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</si>
  <si>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</si>
  <si>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</si>
  <si>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</si>
  <si>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</si>
  <si>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</si>
  <si>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</si>
  <si>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</si>
  <si>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</si>
  <si>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</si>
  <si>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</si>
  <si>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</si>
  <si>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</si>
  <si>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</si>
  <si>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</si>
  <si>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</si>
  <si>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</si>
  <si>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</si>
  <si>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</si>
  <si>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</si>
  <si>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</si>
  <si>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</si>
  <si>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</si>
  <si>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</si>
  <si>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</si>
  <si>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</si>
  <si>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</si>
  <si>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</si>
  <si>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</si>
  <si>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</si>
  <si>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</si>
  <si>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</si>
  <si>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</si>
  <si>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</si>
  <si>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</si>
  <si>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</si>
  <si>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</si>
  <si>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</si>
  <si>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</si>
  <si>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</si>
  <si>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</si>
  <si>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</si>
  <si>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</si>
  <si>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</si>
  <si>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</si>
  <si>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</si>
  <si>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</si>
  <si>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</si>
  <si>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</si>
  <si>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</si>
  <si>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</si>
  <si>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</si>
  <si>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</si>
  <si>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</si>
  <si>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</si>
  <si>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</si>
  <si>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</si>
  <si>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</si>
  <si>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</si>
  <si>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</si>
  <si>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</si>
  <si>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</si>
  <si>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</si>
  <si>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</si>
  <si>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</si>
  <si>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</si>
  <si>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</si>
  <si>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</si>
  <si>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</si>
  <si>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</si>
  <si>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</si>
  <si>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</si>
  <si>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</si>
  <si>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</si>
  <si>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</si>
  <si>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</si>
  <si>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</si>
  <si>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</si>
  <si>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</si>
  <si>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</si>
  <si>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</si>
  <si>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</si>
  <si>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</si>
  <si>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</si>
  <si>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</si>
  <si>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</si>
  <si>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</si>
  <si>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</si>
  <si>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</si>
  <si>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</si>
  <si>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</si>
  <si>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</si>
  <si>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</si>
  <si>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</si>
  <si>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</si>
  <si>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</si>
  <si>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</si>
  <si>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</si>
  <si>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</si>
  <si>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</si>
  <si>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</si>
  <si>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</si>
  <si>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</si>
  <si>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</si>
  <si>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</si>
  <si>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</si>
  <si>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</si>
  <si>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</si>
  <si>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</si>
  <si>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</si>
  <si>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</si>
  <si>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</si>
  <si>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</si>
  <si>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</si>
  <si>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</si>
  <si>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</si>
  <si>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</si>
  <si>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</si>
  <si>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</si>
  <si>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</si>
  <si>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</si>
  <si>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</si>
  <si>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</si>
  <si>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</si>
  <si>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</si>
  <si>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</si>
  <si>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</si>
  <si>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</si>
  <si>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</si>
  <si>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</si>
  <si>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</si>
  <si>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</si>
  <si>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</si>
  <si>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</si>
  <si>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</si>
  <si>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</si>
  <si>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</si>
  <si>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</si>
  <si>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</si>
  <si>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</si>
  <si>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</si>
  <si>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</si>
  <si>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</si>
  <si>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</si>
  <si>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</si>
  <si>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</si>
  <si>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</si>
  <si>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</si>
  <si>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</si>
  <si>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</si>
  <si>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</si>
  <si>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</si>
  <si>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</si>
  <si>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</si>
  <si>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</si>
  <si>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</si>
  <si>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</si>
  <si>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</si>
  <si>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</si>
  <si>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</si>
  <si>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</si>
  <si>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</si>
  <si>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</si>
  <si>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</si>
  <si>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</si>
  <si>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</si>
  <si>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</si>
  <si>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</si>
  <si>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</si>
  <si>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</si>
  <si>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</si>
  <si>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</si>
  <si>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</si>
  <si>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</si>
  <si>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</si>
  <si>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</si>
  <si>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</si>
  <si>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</si>
  <si>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</si>
  <si>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</si>
  <si>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</si>
  <si>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</si>
  <si>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</si>
  <si>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</si>
  <si>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</si>
  <si>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</si>
  <si>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</si>
  <si>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</si>
  <si>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</si>
  <si>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</si>
  <si>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</si>
  <si>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</si>
  <si>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</si>
  <si>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</si>
  <si>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</si>
  <si>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</si>
  <si>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</si>
  <si>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</si>
  <si>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</si>
  <si>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</si>
  <si>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</si>
  <si>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</si>
  <si>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</si>
  <si>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</si>
  <si>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</si>
  <si>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</si>
  <si>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</si>
  <si>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</si>
  <si>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</si>
  <si>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</si>
  <si>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</si>
  <si>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</si>
  <si>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</si>
  <si>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</si>
  <si>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</si>
  <si>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</si>
  <si>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</si>
  <si>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</si>
  <si>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</si>
  <si>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</si>
  <si>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</si>
  <si>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</si>
  <si>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</si>
  <si>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</si>
  <si>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</si>
  <si>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</si>
  <si>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</si>
  <si>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</si>
  <si>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</si>
  <si>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</si>
  <si>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</si>
  <si>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</si>
  <si>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</si>
  <si>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</si>
  <si>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</si>
  <si>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</si>
  <si>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</si>
  <si>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</si>
  <si>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</si>
  <si>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</si>
  <si>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</si>
  <si>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</si>
  <si>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</si>
  <si>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</si>
  <si>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</si>
  <si>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</si>
  <si>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</si>
  <si>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</si>
  <si>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</si>
  <si>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</si>
  <si>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</si>
  <si>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</si>
  <si>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</si>
  <si>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</si>
  <si>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</si>
  <si>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</si>
  <si>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</si>
  <si>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</si>
  <si>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</si>
  <si>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</si>
  <si>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</si>
  <si>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</si>
  <si>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</si>
  <si>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</si>
  <si>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</si>
  <si>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</si>
  <si>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</si>
  <si>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</si>
  <si>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</si>
  <si>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</si>
  <si>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</si>
  <si>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</si>
  <si>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</si>
  <si>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</si>
  <si>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</si>
  <si>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</si>
  <si>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</si>
  <si>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</si>
  <si>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</si>
  <si>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</si>
  <si>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</si>
  <si>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</si>
  <si>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</si>
  <si>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</si>
  <si>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</si>
  <si>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</si>
  <si>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</si>
  <si>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</si>
  <si>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</si>
  <si>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</si>
  <si>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</si>
  <si>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</si>
  <si>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</si>
  <si>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</si>
  <si>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</si>
  <si>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</si>
  <si>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</si>
  <si>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</si>
  <si>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</si>
  <si>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</si>
  <si>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</si>
  <si>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</si>
  <si>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</si>
  <si>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</si>
  <si>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</si>
  <si>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</si>
  <si>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</si>
  <si>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</si>
  <si>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</si>
  <si>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</si>
  <si>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</si>
  <si>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</si>
  <si>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</si>
  <si>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</si>
  <si>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</si>
  <si>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</si>
  <si>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</si>
  <si>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</si>
  <si>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</si>
  <si>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</si>
  <si>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</si>
  <si>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</si>
  <si>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</si>
  <si>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</si>
  <si>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</si>
  <si>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</si>
  <si>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</si>
  <si>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</si>
  <si>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</si>
  <si>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</si>
  <si>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</si>
  <si>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</si>
  <si>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</si>
  <si>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</si>
  <si>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</si>
  <si>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</si>
  <si>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</si>
  <si>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</si>
  <si>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</si>
  <si>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</si>
  <si>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</si>
  <si>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</si>
  <si>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</si>
  <si>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</si>
  <si>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</si>
  <si>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</si>
  <si>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</si>
  <si>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</si>
  <si>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</si>
  <si>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</si>
  <si>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</si>
  <si>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</si>
  <si>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</si>
  <si>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</si>
  <si>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</si>
  <si>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</si>
  <si>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</si>
  <si>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</si>
  <si>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</si>
  <si>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</si>
  <si>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</si>
  <si>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</si>
  <si>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</si>
  <si>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</si>
  <si>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</si>
  <si>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</si>
  <si>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</si>
  <si>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</si>
  <si>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</si>
  <si>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</si>
  <si>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</si>
  <si>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</si>
  <si>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</si>
  <si>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</si>
  <si>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</si>
  <si>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</si>
  <si>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</si>
  <si>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</si>
  <si>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</si>
  <si>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</si>
  <si>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</si>
  <si>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</si>
  <si>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</si>
  <si>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</si>
  <si>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</si>
  <si>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</si>
  <si>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</si>
  <si>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</si>
  <si>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</si>
  <si>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</si>
  <si>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</si>
  <si>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</si>
  <si>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</si>
  <si>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</si>
  <si>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</si>
  <si>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</si>
  <si>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</si>
  <si>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</si>
  <si>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</si>
  <si>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</si>
  <si>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</si>
  <si>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</si>
  <si>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</si>
  <si>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</si>
  <si>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</si>
  <si>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</si>
  <si>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</si>
  <si>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</si>
  <si>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</si>
  <si>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</si>
  <si>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</si>
  <si>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</si>
  <si>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</si>
  <si>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</si>
  <si>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</si>
  <si>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</si>
  <si>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</si>
  <si>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</si>
  <si>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</si>
  <si>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</si>
  <si>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</si>
  <si>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</si>
  <si>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</si>
  <si>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</si>
  <si>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</si>
  <si>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</si>
  <si>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</si>
  <si>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</si>
  <si>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</si>
  <si>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</si>
  <si>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</si>
  <si>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</si>
  <si>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</si>
  <si>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</si>
  <si>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</si>
  <si>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</si>
  <si>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</si>
  <si>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</si>
  <si>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</si>
  <si>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</si>
  <si>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</si>
  <si>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</si>
  <si>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</si>
  <si>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</si>
  <si>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</si>
  <si>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</si>
  <si>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</si>
  <si>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</si>
  <si>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</si>
  <si>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</si>
  <si>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</si>
  <si>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</si>
  <si>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</si>
  <si>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</si>
  <si>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</si>
  <si>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</si>
  <si>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</si>
  <si>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</si>
  <si>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</si>
  <si>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</si>
  <si>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</si>
  <si>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</si>
  <si>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</si>
  <si>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</si>
  <si>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</si>
  <si>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</si>
  <si>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</si>
  <si>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</si>
  <si>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</si>
  <si>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</si>
  <si>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</si>
  <si>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</si>
  <si>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</si>
  <si>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</si>
  <si>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</si>
  <si>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</si>
  <si>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</si>
  <si>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</si>
  <si>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</si>
  <si>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</si>
  <si>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</si>
  <si>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</si>
  <si>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</si>
  <si>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</si>
  <si>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</si>
  <si>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</si>
  <si>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</si>
  <si>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</si>
  <si>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</si>
  <si>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</si>
  <si>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</si>
  <si>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</si>
  <si>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</si>
  <si>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</si>
  <si>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</si>
  <si>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</si>
  <si>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</si>
  <si>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</si>
  <si>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</si>
  <si>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</si>
  <si>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</si>
  <si>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</si>
  <si>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</si>
  <si>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</si>
  <si>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</si>
  <si>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</si>
  <si>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</si>
  <si>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</si>
  <si>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</si>
  <si>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</si>
  <si>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</si>
  <si>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</si>
  <si>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</si>
  <si>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</si>
  <si>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</si>
  <si>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</si>
  <si>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</si>
  <si>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</si>
  <si>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</si>
  <si>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</si>
  <si>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</si>
  <si>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</si>
  <si>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</si>
  <si>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</si>
  <si>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</si>
  <si>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</si>
  <si>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</si>
  <si>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</si>
  <si>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</si>
  <si>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</si>
  <si>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</si>
  <si>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</si>
  <si>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</si>
  <si>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</si>
  <si>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</si>
  <si>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</si>
  <si>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</si>
  <si>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</si>
  <si>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</si>
  <si>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</si>
  <si>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</si>
  <si>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</si>
  <si>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</si>
  <si>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</si>
  <si>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</si>
  <si>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</si>
  <si>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</si>
  <si>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</si>
  <si>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</si>
  <si>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</si>
  <si>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</si>
  <si>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</si>
  <si>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</si>
  <si>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</si>
  <si>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</si>
  <si>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</si>
  <si>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</si>
  <si>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</si>
  <si>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</si>
  <si>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</si>
  <si>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</si>
  <si>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</si>
  <si>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</si>
  <si>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</si>
  <si>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</si>
  <si>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</si>
  <si>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</si>
  <si>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</si>
  <si>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</si>
  <si>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</si>
  <si>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</si>
  <si>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</si>
  <si>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</si>
  <si>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</si>
  <si>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</si>
  <si>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</si>
  <si>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</si>
  <si>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</si>
  <si>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</si>
  <si>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</si>
  <si>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</si>
  <si>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</si>
  <si>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</si>
  <si>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</si>
  <si>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</si>
  <si>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</si>
  <si>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</si>
  <si>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</si>
  <si>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</si>
  <si>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</si>
  <si>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</si>
  <si>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</si>
  <si>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</si>
  <si>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</si>
  <si>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</si>
  <si>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</si>
  <si>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</si>
  <si>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</si>
  <si>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</si>
  <si>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</si>
  <si>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</si>
  <si>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</si>
  <si>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</si>
  <si>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</si>
  <si>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</si>
  <si>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</si>
  <si>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</si>
  <si>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</si>
  <si>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</si>
  <si>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</si>
  <si>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</si>
  <si>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</si>
  <si>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</si>
  <si>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</si>
  <si>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</si>
  <si>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</si>
  <si>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</si>
  <si>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</si>
  <si>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</si>
  <si>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</si>
  <si>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</si>
  <si>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</si>
  <si>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</si>
  <si>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</si>
  <si>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</si>
  <si>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</si>
  <si>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</si>
  <si>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</si>
  <si>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</si>
  <si>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</si>
  <si>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</si>
  <si>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</si>
  <si>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</si>
  <si>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</si>
  <si>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</si>
  <si>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</si>
  <si>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</si>
  <si>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</si>
  <si>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</si>
  <si>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</si>
  <si>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</si>
  <si>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</si>
  <si>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</si>
  <si>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</si>
  <si>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</si>
  <si>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</si>
  <si>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</si>
  <si>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</si>
  <si>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</si>
  <si>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</si>
  <si>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</si>
  <si>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</si>
  <si>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</si>
  <si>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</si>
  <si>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</si>
  <si>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</si>
  <si>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</si>
  <si>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</si>
  <si>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</si>
  <si>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</si>
  <si>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</si>
  <si>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</si>
  <si>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</si>
  <si>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</si>
  <si>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</si>
  <si>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</si>
  <si>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</si>
  <si>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</si>
  <si>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</si>
  <si>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</si>
  <si>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</si>
  <si>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</si>
  <si>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</si>
  <si>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</si>
  <si>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</si>
  <si>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</si>
  <si>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</si>
  <si>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</si>
  <si>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</si>
  <si>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</si>
  <si>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</si>
  <si>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</si>
  <si>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</si>
  <si>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</si>
  <si>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</si>
  <si>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</si>
  <si>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</si>
  <si>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</si>
  <si>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</si>
  <si>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</si>
  <si>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</si>
  <si>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</si>
  <si>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</si>
  <si>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</si>
  <si>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</si>
  <si>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</si>
  <si>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</si>
  <si>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</si>
  <si>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</si>
  <si>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</si>
  <si>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</si>
  <si>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</si>
  <si>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</si>
  <si>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</si>
  <si>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</si>
  <si>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</si>
  <si>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</si>
  <si>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</si>
  <si>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</si>
  <si>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</si>
  <si>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</si>
  <si>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</si>
  <si>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</si>
  <si>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</si>
  <si>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</si>
  <si>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</si>
  <si>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</si>
  <si>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</si>
  <si>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</si>
  <si>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</si>
  <si>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</si>
  <si>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</si>
  <si>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</si>
  <si>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</si>
  <si>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</si>
  <si>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</si>
  <si>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</si>
  <si>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</si>
  <si>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</si>
  <si>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</si>
  <si>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</si>
  <si>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</si>
  <si>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</si>
  <si>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</si>
  <si>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</si>
  <si>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</si>
  <si>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</si>
  <si>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</si>
  <si>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</si>
  <si>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</si>
  <si>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</si>
  <si>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</si>
  <si>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</si>
  <si>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</si>
  <si>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</si>
  <si>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</si>
  <si>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</si>
  <si>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</si>
  <si>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</si>
  <si>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</si>
  <si>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</si>
  <si>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</si>
  <si>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</si>
  <si>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</si>
  <si>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</si>
  <si>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</si>
  <si>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</si>
  <si>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</si>
  <si>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</si>
  <si>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</si>
  <si>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</si>
  <si>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</si>
  <si>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</si>
  <si>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</si>
  <si>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</si>
  <si>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</si>
  <si>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</si>
  <si>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</si>
  <si>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</si>
  <si>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</si>
  <si>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</si>
  <si>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</si>
  <si>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</si>
  <si>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</si>
  <si>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</si>
  <si>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</si>
  <si>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</si>
  <si>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</si>
  <si>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</si>
  <si>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</si>
  <si>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</si>
  <si>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</si>
  <si>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</si>
  <si>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</si>
  <si>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</si>
  <si>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</si>
  <si>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</si>
  <si>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</si>
  <si>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</si>
  <si>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</si>
  <si>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</si>
  <si>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</si>
  <si>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</si>
  <si>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</si>
  <si>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</si>
  <si>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</si>
  <si>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</si>
  <si>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</si>
  <si>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</si>
  <si>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</si>
  <si>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</si>
  <si>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</si>
  <si>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</si>
  <si>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</si>
  <si>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</si>
  <si>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</si>
  <si>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</si>
  <si>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</si>
  <si>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</si>
  <si>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</si>
  <si>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</si>
  <si>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</si>
  <si>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</si>
  <si>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</si>
  <si>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</si>
  <si>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</si>
  <si>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</si>
  <si>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</si>
  <si>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</si>
  <si>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</si>
  <si>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</si>
  <si>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</si>
  <si>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</si>
  <si>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</si>
  <si>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</si>
  <si>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</si>
  <si>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</si>
  <si>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</si>
  <si>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</si>
  <si>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</si>
  <si>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</si>
  <si>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</si>
  <si>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</si>
  <si>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</si>
  <si>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</si>
  <si>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</si>
  <si>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</si>
  <si>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</si>
  <si>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</si>
  <si>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</si>
  <si>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</si>
  <si>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</si>
  <si>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</si>
  <si>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</si>
  <si>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</si>
  <si>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</si>
  <si>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</si>
  <si>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</si>
  <si>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</si>
  <si>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</si>
  <si>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</si>
  <si>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</si>
  <si>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</si>
  <si>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</si>
  <si>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</si>
  <si>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</si>
  <si>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</si>
  <si>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</si>
  <si>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</si>
  <si>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</si>
  <si>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</si>
  <si>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</si>
  <si>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</si>
  <si>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</si>
  <si>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</si>
  <si>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</si>
  <si>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</si>
  <si>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</si>
  <si>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</si>
  <si>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</si>
  <si>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</si>
  <si>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</si>
  <si>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</si>
  <si>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</si>
  <si>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</si>
  <si>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</si>
  <si>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</si>
  <si>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</si>
  <si>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</si>
  <si>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</si>
  <si>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</si>
  <si>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</si>
  <si>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</si>
  <si>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</si>
  <si>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</si>
  <si>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</si>
  <si>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</si>
  <si>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</si>
  <si>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</si>
  <si>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</si>
  <si>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</si>
  <si>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</si>
  <si>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</si>
  <si>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</si>
  <si>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</si>
  <si>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</si>
  <si>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</si>
  <si>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</si>
  <si>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</si>
  <si>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</si>
  <si>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</si>
  <si>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</si>
  <si>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</si>
  <si>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</si>
  <si>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</si>
  <si>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</si>
  <si>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</si>
  <si>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</si>
  <si>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</si>
  <si>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</si>
  <si>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</si>
  <si>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</si>
  <si>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</si>
  <si>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</si>
  <si>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</si>
  <si>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</si>
  <si>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</si>
  <si>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</si>
  <si>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</si>
  <si>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</si>
  <si>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</si>
  <si>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</si>
  <si>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</si>
  <si>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</si>
  <si>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</si>
  <si>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</si>
  <si>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</si>
  <si>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</si>
  <si>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</si>
  <si>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</si>
  <si>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</si>
  <si>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</si>
  <si>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</si>
  <si>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</si>
  <si>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</si>
  <si>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</si>
  <si>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</si>
  <si>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</si>
  <si>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</si>
  <si>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</si>
  <si>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</si>
  <si>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</si>
  <si>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</si>
  <si>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</si>
  <si>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</si>
  <si>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</si>
  <si>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</si>
  <si>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</si>
  <si>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</si>
  <si>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</si>
  <si>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</si>
  <si>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</si>
  <si>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</si>
  <si>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</si>
  <si>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</si>
  <si>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</si>
  <si>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</si>
  <si>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</si>
  <si>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</si>
  <si>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</si>
  <si>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</si>
  <si>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</si>
  <si>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</si>
  <si>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</si>
  <si>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</si>
  <si>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</si>
  <si>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</si>
  <si>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</si>
  <si>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</si>
  <si>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</si>
  <si>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</si>
  <si>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</si>
  <si>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</si>
  <si>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</si>
  <si>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</si>
  <si>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</si>
  <si>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</si>
  <si>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</si>
  <si>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</si>
  <si>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</si>
  <si>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</si>
  <si>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</si>
  <si>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</si>
  <si>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</si>
  <si>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</si>
  <si>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</si>
  <si>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</si>
  <si>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</si>
  <si>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</si>
  <si>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</si>
  <si>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</si>
  <si>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</si>
  <si>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</si>
  <si>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</si>
  <si>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</si>
  <si>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</si>
  <si>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</si>
  <si>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</si>
  <si>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</si>
  <si>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</si>
  <si>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</si>
  <si>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</si>
  <si>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</si>
  <si>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</si>
  <si>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</si>
  <si>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</si>
  <si>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</si>
  <si>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</si>
  <si>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</si>
  <si>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</si>
  <si>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</si>
  <si>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</si>
  <si>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</si>
  <si>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</si>
  <si>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</si>
  <si>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</si>
  <si>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</si>
  <si>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</si>
  <si>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</si>
  <si>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</si>
  <si>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</si>
  <si>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</si>
  <si>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</si>
  <si>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</si>
  <si>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</si>
  <si>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</si>
  <si>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</si>
  <si>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</si>
  <si>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</si>
  <si>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</si>
  <si>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</si>
  <si>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</si>
  <si>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</si>
  <si>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</si>
  <si>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</si>
  <si>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</si>
  <si>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</si>
  <si>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</si>
  <si>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</si>
  <si>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</si>
  <si>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</si>
  <si>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</si>
  <si>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</si>
  <si>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</si>
  <si>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</si>
  <si>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</si>
  <si>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</si>
  <si>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</si>
  <si>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</si>
  <si>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</si>
  <si>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</si>
  <si>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</si>
  <si>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</si>
  <si>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</si>
  <si>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</si>
  <si>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</si>
  <si>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</si>
  <si>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</si>
  <si>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</si>
  <si>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</si>
  <si>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</si>
  <si>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</si>
  <si>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</si>
  <si>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</si>
  <si>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</si>
  <si>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</si>
  <si>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</si>
  <si>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</si>
  <si>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</si>
  <si>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</si>
  <si>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</si>
  <si>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</si>
  <si>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</si>
  <si>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</si>
  <si>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</si>
  <si>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</si>
  <si>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</si>
  <si>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</si>
  <si>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</si>
  <si>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</si>
  <si>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</si>
  <si>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</si>
  <si>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</si>
  <si>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</si>
  <si>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</si>
  <si>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</si>
  <si>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</si>
  <si>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</si>
  <si>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</si>
  <si>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</si>
  <si>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</si>
  <si>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</si>
  <si>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</si>
  <si>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</si>
  <si>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</si>
  <si>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</si>
  <si>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</si>
  <si>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</si>
  <si>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</si>
  <si>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</si>
  <si>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</si>
  <si>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</si>
  <si>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</si>
  <si>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</si>
  <si>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</si>
  <si>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</si>
  <si>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</si>
  <si>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</si>
  <si>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</si>
  <si>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</si>
  <si>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</si>
  <si>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</si>
  <si>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</si>
  <si>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</si>
  <si>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</si>
  <si>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</si>
  <si>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</si>
  <si>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</si>
  <si>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</si>
  <si>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</si>
  <si>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</si>
  <si>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</si>
  <si>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</si>
  <si>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</si>
  <si>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</si>
  <si>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</si>
  <si>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</si>
  <si>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</si>
  <si>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</si>
  <si>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</si>
  <si>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</si>
  <si>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</si>
  <si>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</si>
  <si>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</si>
  <si>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</si>
  <si>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</si>
  <si>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</si>
  <si>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</si>
  <si>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</si>
  <si>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</si>
  <si>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</si>
  <si>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</si>
  <si>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</si>
  <si>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</si>
  <si>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</si>
  <si>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</si>
  <si>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</si>
  <si>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</si>
  <si>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</si>
  <si>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</si>
  <si>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</si>
  <si>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</si>
  <si>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</si>
  <si>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</si>
  <si>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</si>
  <si>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</si>
  <si>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</si>
  <si>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</si>
  <si>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</si>
  <si>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</si>
  <si>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</si>
  <si>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</si>
  <si>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</si>
  <si>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</si>
  <si>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</si>
  <si>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</si>
  <si>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</si>
  <si>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</si>
  <si>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</si>
  <si>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</si>
  <si>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</si>
  <si>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</si>
  <si>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</si>
  <si>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</si>
  <si>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</si>
  <si>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</si>
  <si>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</si>
  <si>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</si>
  <si>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</si>
  <si>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</si>
  <si>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</si>
  <si>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</si>
  <si>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</si>
  <si>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</si>
  <si>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</si>
  <si>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</si>
  <si>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</si>
  <si>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</si>
  <si>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</si>
  <si>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</si>
  <si>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</si>
  <si>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</si>
  <si>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</si>
  <si>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</si>
  <si>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</si>
  <si>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</si>
  <si>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</si>
  <si>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</si>
  <si>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</si>
  <si>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</si>
  <si>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</si>
  <si>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</si>
  <si>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</si>
  <si>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</si>
  <si>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</si>
  <si>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</si>
  <si>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</si>
  <si>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</si>
  <si>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</si>
  <si>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</si>
  <si>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</si>
  <si>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</si>
  <si>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</si>
  <si>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</si>
  <si>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</si>
  <si>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</si>
  <si>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</si>
  <si>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</si>
  <si>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</si>
  <si>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</si>
  <si>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</si>
  <si>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</si>
  <si>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</si>
  <si>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</si>
  <si>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</si>
  <si>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</si>
  <si>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</si>
  <si>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</si>
  <si>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</si>
  <si>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</si>
  <si>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</si>
  <si>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</si>
  <si>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</si>
  <si>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</si>
  <si>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</si>
  <si>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</si>
  <si>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</si>
  <si>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</si>
  <si>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</si>
  <si>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</si>
  <si>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</si>
  <si>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</si>
  <si>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</si>
  <si>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</si>
  <si>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</si>
  <si>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</si>
  <si>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</si>
  <si>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</si>
  <si>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</si>
  <si>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</si>
  <si>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</si>
  <si>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</si>
  <si>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</si>
  <si>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</si>
  <si>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</si>
  <si>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</si>
  <si>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</si>
  <si>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</si>
  <si>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</si>
  <si>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</si>
  <si>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</si>
  <si>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</si>
  <si>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</si>
  <si>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</si>
  <si>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</si>
  <si>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</si>
  <si>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</si>
  <si>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</si>
  <si>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</si>
  <si>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</si>
  <si>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</si>
  <si>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</si>
  <si>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</si>
  <si>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</si>
  <si>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</si>
  <si>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</si>
  <si>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</si>
  <si>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</si>
  <si>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</si>
  <si>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</si>
  <si>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</si>
  <si>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</si>
  <si>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</si>
  <si>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</si>
  <si>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</si>
  <si>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</si>
  <si>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</si>
  <si>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</si>
  <si>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</si>
  <si>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</si>
  <si>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</si>
  <si>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</si>
  <si>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</si>
  <si>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</si>
  <si>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</si>
  <si>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</si>
  <si>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</si>
  <si>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</si>
  <si>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</si>
  <si>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</si>
  <si>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</si>
  <si>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</si>
  <si>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</si>
  <si>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</si>
  <si>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</si>
  <si>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</si>
  <si>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</si>
  <si>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</si>
  <si>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</si>
  <si>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</si>
  <si>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</si>
  <si>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</si>
  <si>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</si>
  <si>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</si>
  <si>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</si>
  <si>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</si>
  <si>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</si>
  <si>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</si>
  <si>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</si>
  <si>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</si>
  <si>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</si>
  <si>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</si>
  <si>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</si>
  <si>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</si>
  <si>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</si>
  <si>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</si>
  <si>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</si>
  <si>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</si>
  <si>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</si>
  <si>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</si>
  <si>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</si>
  <si>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</si>
  <si>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</si>
  <si>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</si>
  <si>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</si>
  <si>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</si>
  <si>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</si>
  <si>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</si>
  <si>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</si>
  <si>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</si>
  <si>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</si>
  <si>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</si>
  <si>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</si>
  <si>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</si>
  <si>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</si>
  <si>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</si>
  <si>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</si>
  <si>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</si>
  <si>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</si>
  <si>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</si>
  <si>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</si>
  <si>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</si>
  <si>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</si>
  <si>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</si>
  <si>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</si>
  <si>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</si>
  <si>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</si>
  <si>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</si>
  <si>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</si>
  <si>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</si>
  <si>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</si>
  <si>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</si>
  <si>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</si>
  <si>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</si>
  <si>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</si>
  <si>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</si>
  <si>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</si>
  <si>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</si>
  <si>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</si>
  <si>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</si>
  <si>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</si>
  <si>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</si>
  <si>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</si>
  <si>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</si>
  <si>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</si>
  <si>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</si>
  <si>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</si>
  <si>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</si>
  <si>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</si>
  <si>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</si>
  <si>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</si>
  <si>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</si>
  <si>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</si>
  <si>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</si>
  <si>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</si>
  <si>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</si>
  <si>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</si>
  <si>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</si>
  <si>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</si>
  <si>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</si>
  <si>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</si>
  <si>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</si>
  <si>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</si>
  <si>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</si>
  <si>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</si>
  <si>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</si>
  <si>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</si>
  <si>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</si>
  <si>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</si>
  <si>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</si>
  <si>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</si>
  <si>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</si>
  <si>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</si>
  <si>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</si>
  <si>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</si>
  <si>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</si>
  <si>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</si>
  <si>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</si>
  <si>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</si>
  <si>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</si>
  <si>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</si>
  <si>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</si>
  <si>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</si>
  <si>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</si>
  <si>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</si>
  <si>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</si>
  <si>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</si>
  <si>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</si>
  <si>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</si>
  <si>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</si>
  <si>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</si>
  <si>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</si>
  <si>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</si>
  <si>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</si>
  <si>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</si>
  <si>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</si>
  <si>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</si>
  <si>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</si>
  <si>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</si>
  <si>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</si>
  <si>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</si>
  <si>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</si>
  <si>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</si>
  <si>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</si>
  <si>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</si>
  <si>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</si>
  <si>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</si>
  <si>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</si>
  <si>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</si>
  <si>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</si>
  <si>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</si>
  <si>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</si>
  <si>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</si>
  <si>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</si>
  <si>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</si>
  <si>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</si>
  <si>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</si>
  <si>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</si>
  <si>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</si>
  <si>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</si>
  <si>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</si>
  <si>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</si>
  <si>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</si>
  <si>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</si>
  <si>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</si>
  <si>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</si>
  <si>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</si>
  <si>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</si>
  <si>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</si>
  <si>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</si>
  <si>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</si>
  <si>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</si>
  <si>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</si>
  <si>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</si>
  <si>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</si>
  <si>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</si>
  <si>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</si>
  <si>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</si>
  <si>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</si>
  <si>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</si>
  <si>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</si>
  <si>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</si>
  <si>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</si>
  <si>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</si>
  <si>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</si>
  <si>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</si>
  <si>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</si>
  <si>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</si>
  <si>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</si>
  <si>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</si>
  <si>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</si>
  <si>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</si>
  <si>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</si>
  <si>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</si>
  <si>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</si>
  <si>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</si>
  <si>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</si>
  <si>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</si>
  <si>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</si>
  <si>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</si>
  <si>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</si>
  <si>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</si>
  <si>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</si>
  <si>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</si>
  <si>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</si>
  <si>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</si>
  <si>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</si>
  <si>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</si>
  <si>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</si>
  <si>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</si>
  <si>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</si>
  <si>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</si>
  <si>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</si>
  <si>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</si>
  <si>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</si>
  <si>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</si>
  <si>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</si>
  <si>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</si>
  <si>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</si>
  <si>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</si>
  <si>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</si>
  <si>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</si>
  <si>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</si>
  <si>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</si>
  <si>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</si>
  <si>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</si>
  <si>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</si>
  <si>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</si>
  <si>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</si>
  <si>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</si>
  <si>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</si>
  <si>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</si>
  <si>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</si>
  <si>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</si>
  <si>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</si>
  <si>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</si>
  <si>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</si>
  <si>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</si>
  <si>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</si>
  <si>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</si>
  <si>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</si>
  <si>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</si>
  <si>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</si>
  <si>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</si>
  <si>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</si>
  <si>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</si>
  <si>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</si>
  <si>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</si>
  <si>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</si>
  <si>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</si>
  <si>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</si>
  <si>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</si>
  <si>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</si>
  <si>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</si>
  <si>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</si>
  <si>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</si>
  <si>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</si>
  <si>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</si>
  <si>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</si>
  <si>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</si>
  <si>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</si>
  <si>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</si>
  <si>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</si>
  <si>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</si>
  <si>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</si>
  <si>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</si>
  <si>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</si>
  <si>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</si>
  <si>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</si>
  <si>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</si>
  <si>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</si>
  <si>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</si>
  <si>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</si>
  <si>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</si>
  <si>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</si>
  <si>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</si>
  <si>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</si>
  <si>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</si>
  <si>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</si>
  <si>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</si>
  <si>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</si>
  <si>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</si>
  <si>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</si>
  <si>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</si>
  <si>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</si>
  <si>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</si>
  <si>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</si>
  <si>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</si>
  <si>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</si>
  <si>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</si>
  <si>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</si>
  <si>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</si>
  <si>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</si>
  <si>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</si>
  <si>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</si>
  <si>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</si>
  <si>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</si>
  <si>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</si>
  <si>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</si>
  <si>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</si>
  <si>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</si>
  <si>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</si>
  <si>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</si>
  <si>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</si>
  <si>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</si>
  <si>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</si>
  <si>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</si>
  <si>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</si>
  <si>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</si>
  <si>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</si>
  <si>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</si>
  <si>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</si>
  <si>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</si>
  <si>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</si>
  <si>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</si>
  <si>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</si>
  <si>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</si>
  <si>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</si>
  <si>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</si>
  <si>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</si>
  <si>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</si>
  <si>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</si>
  <si>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</si>
  <si>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</si>
  <si>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</si>
  <si>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</si>
  <si>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</si>
  <si>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</si>
  <si>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</si>
  <si>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</si>
  <si>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</si>
  <si>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</si>
  <si>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</si>
  <si>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</si>
  <si>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</si>
  <si>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</si>
  <si>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</si>
  <si>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</si>
  <si>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</si>
  <si>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</si>
  <si>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</si>
  <si>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</si>
  <si>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</si>
  <si>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</si>
  <si>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</si>
  <si>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</si>
  <si>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</si>
  <si>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</si>
  <si>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</si>
  <si>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</si>
  <si>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</si>
  <si>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</si>
  <si>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</si>
  <si>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</si>
  <si>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</si>
  <si>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</si>
  <si>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</si>
  <si>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</si>
  <si>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</si>
  <si>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</si>
  <si>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</si>
  <si>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</si>
  <si>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</si>
  <si>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</si>
  <si>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</si>
  <si>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</si>
  <si>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</si>
  <si>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</si>
  <si>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</si>
  <si>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</si>
  <si>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</si>
  <si>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</si>
  <si>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</si>
  <si>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</si>
  <si>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</si>
  <si>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</si>
  <si>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</si>
  <si>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</si>
  <si>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</si>
  <si>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</si>
  <si>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</si>
  <si>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</si>
  <si>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</si>
  <si>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</si>
  <si>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</si>
  <si>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</si>
  <si>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</si>
  <si>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</si>
  <si>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</si>
  <si>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</si>
  <si>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</si>
  <si>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</si>
  <si>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</si>
  <si>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</si>
  <si>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</si>
  <si>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</si>
  <si>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</si>
  <si>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</si>
  <si>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</si>
  <si>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</si>
  <si>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</si>
  <si>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</si>
  <si>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</si>
  <si>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</si>
  <si>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</si>
  <si>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</si>
  <si>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</si>
  <si>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</si>
  <si>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</si>
  <si>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</si>
  <si>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</si>
  <si>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</si>
  <si>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</si>
  <si>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</si>
  <si>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</si>
  <si>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</si>
  <si>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</si>
  <si>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</si>
  <si>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</si>
  <si>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</si>
  <si>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</si>
  <si>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</si>
  <si>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</si>
  <si>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</si>
  <si>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</si>
  <si>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</si>
  <si>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</si>
  <si>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</si>
  <si>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</si>
  <si>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</si>
  <si>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</si>
  <si>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</si>
  <si>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</si>
  <si>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</si>
  <si>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</si>
  <si>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</si>
  <si>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</si>
  <si>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</si>
  <si>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</si>
  <si>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</si>
  <si>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</si>
  <si>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</si>
  <si>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</si>
  <si>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</si>
  <si>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</si>
  <si>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</si>
  <si>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</si>
  <si>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</si>
  <si>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</si>
  <si>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</si>
  <si>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</si>
  <si>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</si>
  <si>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</si>
  <si>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</si>
  <si>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</si>
  <si>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</si>
  <si>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</si>
  <si>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</si>
  <si>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</si>
  <si>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</si>
  <si>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</si>
  <si>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</si>
  <si>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</si>
  <si>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</si>
  <si>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</si>
  <si>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</si>
  <si>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</si>
  <si>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</si>
  <si>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</si>
  <si>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</si>
  <si>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</si>
  <si>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</si>
  <si>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</si>
  <si>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</si>
  <si>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</si>
  <si>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</si>
  <si>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</si>
  <si>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</si>
  <si>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</si>
  <si>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</si>
  <si>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</si>
  <si>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</si>
  <si>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</si>
  <si>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</si>
  <si>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</si>
  <si>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</si>
  <si>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</si>
  <si>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</si>
  <si>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</si>
  <si>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</si>
  <si>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</si>
  <si>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</si>
  <si>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</si>
  <si>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</si>
  <si>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</si>
  <si>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</si>
  <si>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</si>
  <si>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</si>
  <si>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</si>
  <si>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</si>
  <si>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</si>
  <si>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</si>
  <si>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</si>
  <si>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</si>
  <si>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</si>
  <si>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</si>
  <si>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</si>
  <si>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</si>
  <si>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</si>
  <si>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</si>
  <si>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</si>
  <si>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</si>
  <si>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</si>
  <si>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</si>
  <si>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</si>
  <si>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</si>
  <si>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</si>
  <si>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</si>
  <si>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</si>
  <si>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</si>
  <si>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</si>
  <si>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</si>
  <si>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</si>
  <si>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</si>
  <si>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</si>
  <si>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</si>
  <si>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</si>
  <si>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</si>
  <si>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</si>
  <si>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</si>
  <si>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</si>
  <si>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</si>
  <si>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</si>
  <si>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</si>
  <si>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</si>
  <si>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</si>
  <si>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</si>
  <si>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</si>
  <si>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</si>
  <si>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</si>
  <si>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</si>
  <si>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</si>
  <si>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</si>
  <si>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</si>
  <si>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</si>
  <si>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</si>
  <si>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</si>
  <si>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</si>
  <si>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</si>
  <si>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</si>
  <si>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</si>
  <si>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</si>
  <si>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</si>
  <si>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</si>
  <si>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</si>
  <si>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</si>
  <si>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</si>
  <si>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</si>
  <si>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</si>
  <si>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</si>
  <si>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</si>
  <si>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</si>
  <si>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</si>
  <si>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</si>
  <si>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</si>
  <si>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</si>
  <si>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</si>
  <si>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</si>
  <si>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</si>
  <si>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</si>
  <si>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</si>
  <si>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</si>
  <si>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</si>
  <si>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</si>
  <si>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</si>
  <si>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</si>
  <si>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</si>
  <si>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</si>
  <si>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</si>
  <si>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</si>
  <si>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</si>
  <si>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</si>
  <si>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</si>
  <si>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</si>
  <si>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</si>
  <si>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</si>
  <si>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</si>
  <si>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</si>
  <si>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</si>
  <si>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</si>
  <si>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</si>
  <si>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</si>
  <si>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</si>
  <si>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</si>
  <si>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</si>
  <si>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</si>
  <si>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</si>
  <si>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</si>
  <si>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</si>
  <si>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</si>
  <si>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</si>
  <si>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</si>
  <si>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</si>
  <si>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</si>
  <si>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</si>
  <si>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</si>
  <si>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</si>
  <si>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</si>
  <si>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</si>
  <si>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</si>
  <si>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</si>
  <si>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</si>
  <si>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</si>
  <si>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</si>
  <si>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</si>
  <si>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</si>
  <si>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</si>
  <si>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</si>
  <si>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</si>
  <si>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</si>
  <si>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</si>
  <si>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</si>
  <si>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</si>
  <si>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</si>
  <si>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</si>
  <si>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</si>
  <si>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</si>
  <si>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</si>
  <si>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</si>
  <si>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</si>
  <si>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</si>
  <si>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</si>
  <si>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</si>
  <si>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</si>
  <si>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</si>
  <si>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</si>
  <si>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</si>
  <si>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</si>
  <si>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</si>
  <si>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</si>
  <si>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</si>
  <si>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</si>
  <si>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</si>
  <si>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</si>
  <si>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</si>
  <si>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</si>
  <si>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</si>
  <si>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</si>
  <si>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</si>
  <si>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</si>
  <si>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</si>
  <si>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</si>
  <si>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</si>
  <si>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</si>
  <si>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</si>
  <si>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</si>
  <si>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</si>
  <si>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</si>
  <si>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</si>
  <si>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</si>
  <si>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</si>
  <si>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</si>
  <si>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</si>
  <si>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</si>
  <si>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</si>
  <si>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</si>
  <si>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</si>
  <si>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</si>
  <si>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</si>
  <si>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</si>
  <si>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</si>
  <si>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</si>
  <si>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</si>
  <si>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</si>
  <si>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</si>
  <si>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</si>
  <si>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</si>
  <si>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</si>
  <si>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</si>
  <si>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</si>
  <si>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</si>
  <si>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</si>
  <si>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</si>
  <si>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</si>
  <si>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</si>
  <si>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</si>
  <si>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</si>
  <si>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</si>
  <si>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</si>
  <si>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</si>
  <si>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</si>
  <si>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</si>
  <si>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</si>
  <si>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</si>
  <si>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</si>
  <si>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</si>
  <si>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</si>
  <si>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</si>
  <si>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</si>
  <si>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</si>
  <si>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</si>
  <si>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</si>
  <si>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</si>
  <si>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</si>
  <si>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</si>
  <si>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</si>
  <si>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</si>
  <si>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</si>
  <si>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</si>
  <si>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</si>
  <si>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</si>
  <si>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</si>
  <si>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</si>
  <si>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</si>
  <si>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</si>
  <si>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</si>
  <si>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</si>
  <si>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</si>
  <si>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</si>
  <si>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</si>
  <si>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</si>
  <si>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</si>
  <si>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</si>
  <si>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</si>
  <si>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</si>
  <si>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</si>
  <si>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</si>
  <si>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</si>
  <si>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</si>
  <si>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</si>
  <si>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</si>
  <si>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</si>
  <si>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</si>
  <si>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</si>
  <si>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</si>
  <si>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</si>
  <si>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</si>
  <si>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</si>
  <si>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</si>
  <si>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</si>
  <si>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</si>
  <si>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</si>
  <si>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</si>
  <si>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</si>
  <si>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</si>
  <si>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</si>
  <si>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</si>
  <si>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</si>
  <si>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</si>
  <si>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</si>
  <si>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</si>
  <si>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</si>
  <si>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</si>
  <si>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</si>
  <si>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</si>
  <si>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</si>
  <si>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</si>
  <si>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</si>
  <si>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</si>
  <si>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</si>
  <si>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</si>
  <si>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</si>
  <si>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</si>
  <si>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</si>
  <si>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</si>
  <si>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</si>
  <si>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</si>
  <si>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</si>
  <si>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</si>
  <si>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</si>
  <si>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</si>
  <si>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</si>
  <si>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</si>
  <si>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</si>
  <si>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</si>
  <si>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</si>
  <si>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</si>
  <si>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</si>
  <si>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</si>
  <si>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</si>
  <si>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</si>
  <si>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</si>
  <si>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</si>
  <si>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</si>
  <si>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</si>
  <si>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</si>
  <si>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</si>
  <si>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</si>
  <si>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</si>
  <si>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</si>
  <si>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</si>
  <si>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</si>
  <si>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</si>
  <si>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</si>
  <si>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</si>
  <si>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</si>
  <si>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</si>
  <si>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</si>
  <si>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</si>
  <si>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</si>
  <si>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</si>
  <si>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</si>
  <si>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</si>
  <si>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</si>
  <si>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</si>
  <si>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</si>
  <si>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</si>
  <si>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</si>
  <si>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</si>
  <si>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</si>
  <si>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</si>
  <si>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</si>
  <si>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</si>
  <si>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</si>
  <si>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</si>
  <si>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</si>
  <si>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</si>
  <si>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</si>
  <si>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</si>
  <si>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</si>
  <si>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</si>
  <si>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</si>
  <si>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</si>
  <si>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</si>
  <si>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</si>
  <si>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</si>
  <si>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</si>
  <si>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</si>
  <si>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</si>
  <si>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</si>
  <si>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</si>
  <si>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</si>
  <si>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</si>
  <si>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</si>
  <si>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</si>
  <si>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</si>
  <si>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</si>
  <si>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</si>
  <si>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</si>
  <si>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</si>
  <si>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</si>
  <si>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</si>
  <si>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</si>
  <si>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</si>
  <si>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</si>
  <si>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</si>
  <si>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</si>
  <si>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</si>
  <si>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</si>
  <si>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</si>
  <si>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</si>
  <si>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</si>
  <si>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</si>
  <si>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</si>
  <si>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</si>
  <si>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</si>
  <si>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</si>
  <si>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</si>
  <si>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</si>
  <si>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</si>
  <si>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</si>
  <si>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</si>
  <si>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</si>
  <si>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</si>
  <si>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</si>
  <si>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</si>
  <si>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</si>
  <si>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</si>
  <si>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</si>
  <si>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</si>
  <si>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</si>
  <si>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</si>
  <si>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</si>
  <si>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</si>
  <si>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</si>
  <si>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</si>
  <si>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</si>
  <si>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</si>
  <si>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</si>
  <si>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</si>
  <si>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</si>
  <si>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</si>
  <si>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</si>
  <si>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</si>
  <si>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</si>
  <si>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</si>
  <si>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</si>
  <si>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</si>
  <si>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</si>
  <si>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</si>
  <si>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</si>
  <si>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</si>
  <si>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</si>
  <si>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</si>
  <si>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</si>
  <si>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</si>
  <si>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</si>
  <si>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</si>
  <si>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</si>
  <si>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</si>
  <si>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</si>
  <si>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</si>
  <si>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</si>
  <si>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</si>
  <si>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</si>
  <si>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</si>
  <si>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</si>
  <si>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</si>
  <si>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</si>
  <si>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</si>
  <si>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</si>
  <si>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</si>
  <si>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</si>
  <si>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</si>
  <si>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</si>
  <si>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</si>
  <si>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</si>
  <si>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</si>
  <si>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</si>
  <si>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</si>
  <si>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</si>
  <si>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</si>
  <si>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</si>
  <si>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</si>
  <si>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</si>
  <si>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</si>
  <si>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</si>
  <si>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</si>
  <si>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</si>
  <si>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</si>
  <si>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</si>
  <si>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</si>
  <si>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</si>
  <si>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</si>
  <si>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</si>
  <si>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</si>
  <si>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</si>
  <si>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</si>
  <si>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</si>
  <si>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</si>
  <si>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</si>
  <si>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</si>
  <si>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</si>
  <si>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</si>
  <si>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</si>
  <si>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</si>
  <si>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</si>
  <si>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</si>
  <si>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</si>
  <si>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</si>
  <si>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</si>
  <si>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</si>
  <si>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</si>
  <si>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</si>
  <si>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</si>
  <si>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</si>
  <si>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</si>
  <si>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</si>
  <si>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</si>
  <si>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</si>
  <si>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</si>
  <si>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</si>
  <si>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</si>
  <si>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</si>
  <si>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</si>
  <si>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</si>
  <si>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</si>
  <si>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</si>
  <si>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</si>
  <si>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</si>
  <si>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</si>
  <si>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</si>
  <si>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</si>
  <si>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</si>
  <si>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</si>
  <si>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</si>
  <si>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</si>
  <si>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</si>
  <si>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</si>
  <si>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</si>
  <si>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</si>
  <si>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</si>
  <si>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</si>
  <si>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</si>
  <si>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</si>
  <si>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</si>
  <si>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</si>
  <si>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</si>
  <si>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</si>
  <si>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</si>
  <si>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</si>
  <si>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</si>
  <si>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</si>
  <si>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</si>
  <si>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</si>
  <si>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</si>
  <si>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</si>
  <si>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</si>
  <si>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</si>
  <si>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</si>
  <si>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</si>
  <si>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</si>
  <si>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</si>
  <si>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</si>
  <si>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</si>
  <si>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</si>
  <si>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</si>
  <si>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</si>
  <si>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</si>
  <si>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</si>
  <si>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</si>
  <si>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</si>
  <si>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</si>
  <si>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</si>
  <si>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</si>
  <si>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</si>
  <si>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</si>
  <si>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</si>
  <si>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</si>
  <si>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</si>
  <si>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</si>
  <si>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</si>
  <si>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</si>
  <si>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</si>
  <si>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</si>
  <si>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</si>
  <si>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</si>
  <si>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</si>
  <si>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</si>
  <si>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</si>
  <si>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</si>
  <si>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</si>
  <si>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</si>
  <si>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</si>
  <si>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</si>
  <si>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</si>
  <si>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</si>
  <si>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</si>
  <si>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</si>
  <si>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</si>
  <si>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</si>
  <si>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</si>
  <si>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</si>
  <si>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</si>
  <si>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</si>
  <si>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</si>
  <si>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</si>
  <si>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</si>
  <si>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</si>
  <si>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</si>
  <si>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</si>
  <si>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</si>
  <si>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</si>
  <si>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</si>
  <si>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</si>
  <si>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</si>
  <si>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</si>
  <si>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</si>
  <si>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</si>
  <si>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</si>
  <si>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</si>
  <si>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</si>
  <si>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</si>
  <si>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</si>
  <si>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</si>
  <si>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</si>
  <si>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</si>
  <si>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</si>
  <si>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</si>
  <si>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</si>
  <si>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</si>
  <si>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</si>
  <si>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</si>
  <si>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</si>
  <si>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</si>
  <si>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</si>
  <si>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</si>
  <si>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</si>
  <si>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</si>
  <si>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</si>
  <si>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</si>
  <si>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</si>
  <si>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</si>
  <si>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</si>
  <si>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</si>
  <si>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</si>
  <si>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</si>
  <si>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</si>
  <si>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</si>
  <si>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</si>
  <si>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</si>
  <si>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</si>
  <si>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</si>
  <si>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</si>
  <si>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</si>
  <si>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</si>
  <si>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</si>
  <si>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</si>
  <si>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</si>
  <si>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</si>
  <si>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</si>
  <si>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</si>
  <si>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</si>
  <si>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</si>
  <si>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</si>
  <si>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</si>
  <si>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</si>
  <si>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</si>
  <si>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</si>
  <si>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</si>
  <si>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</si>
  <si>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</si>
  <si>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</si>
  <si>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</si>
  <si>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</si>
  <si>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</si>
  <si>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</si>
  <si>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</si>
  <si>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</si>
  <si>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</si>
  <si>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</si>
  <si>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</si>
  <si>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</si>
  <si>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</si>
  <si>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</si>
  <si>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</si>
  <si>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</si>
  <si>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</si>
  <si>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</si>
  <si>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</si>
  <si>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</si>
  <si>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</si>
  <si>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</si>
  <si>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</si>
  <si>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</si>
  <si>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</si>
  <si>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</si>
  <si>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</si>
  <si>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</si>
  <si>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</si>
  <si>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</si>
  <si>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</si>
  <si>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</si>
  <si>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</si>
  <si>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</si>
  <si>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</si>
  <si>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</si>
  <si>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</si>
  <si>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</si>
  <si>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</si>
  <si>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</si>
  <si>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</si>
  <si>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</si>
  <si>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</si>
  <si>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</si>
  <si>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</si>
  <si>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</si>
  <si>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</si>
  <si>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</si>
  <si>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</si>
  <si>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</si>
  <si>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</si>
  <si>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</si>
  <si>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</si>
  <si>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</si>
  <si>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</si>
  <si>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</si>
  <si>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</si>
  <si>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</si>
  <si>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</si>
  <si>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</si>
  <si>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</si>
  <si>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</si>
  <si>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</si>
  <si>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</si>
  <si>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</si>
  <si>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</si>
  <si>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</si>
  <si>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</si>
  <si>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</si>
  <si>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</si>
  <si>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</si>
  <si>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</si>
  <si>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</si>
  <si>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</si>
  <si>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</si>
  <si>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</si>
  <si>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</si>
  <si>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</si>
  <si>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</si>
  <si>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</si>
  <si>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</si>
  <si>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</si>
  <si>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</si>
  <si>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</si>
  <si>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</si>
  <si>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</si>
  <si>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</si>
  <si>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</si>
  <si>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</si>
  <si>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</si>
  <si>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</si>
  <si>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</si>
  <si>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</si>
  <si>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</si>
  <si>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</si>
  <si>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</si>
  <si>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</si>
  <si>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</si>
  <si>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</si>
  <si>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</si>
  <si>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</si>
  <si>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</si>
  <si>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</si>
  <si>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</si>
  <si>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</si>
  <si>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</si>
  <si>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</si>
  <si>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</si>
  <si>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</si>
  <si>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</si>
  <si>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</si>
  <si>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</si>
  <si>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</si>
  <si>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</si>
  <si>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</si>
  <si>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</si>
  <si>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</si>
  <si>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</si>
  <si>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</si>
  <si>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</si>
  <si>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</si>
  <si>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</si>
  <si>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</si>
  <si>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</si>
  <si>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</si>
  <si>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</si>
  <si>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</si>
  <si>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</si>
  <si>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</si>
  <si>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</si>
  <si>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</si>
  <si>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</si>
  <si>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</si>
  <si>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</si>
  <si>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</si>
  <si>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</si>
  <si>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</si>
  <si>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</si>
  <si>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</si>
  <si>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</si>
  <si>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</si>
  <si>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</si>
  <si>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</si>
  <si>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</si>
  <si>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</si>
  <si>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</si>
  <si>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</si>
  <si>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</si>
  <si>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</si>
  <si>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</si>
  <si>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</si>
  <si>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</si>
  <si>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</si>
  <si>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</si>
  <si>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</si>
  <si>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</si>
  <si>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</si>
  <si>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</si>
  <si>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</si>
  <si>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</si>
  <si>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</si>
  <si>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</si>
  <si>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</si>
  <si>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</si>
  <si>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</si>
  <si>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</si>
  <si>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</si>
  <si>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</si>
  <si>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</si>
  <si>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</si>
  <si>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</si>
  <si>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</si>
  <si>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</si>
  <si>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</si>
  <si>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</si>
  <si>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</si>
  <si>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</si>
  <si>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</si>
  <si>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</si>
  <si>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</si>
  <si>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</si>
  <si>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</si>
  <si>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</si>
  <si>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</si>
  <si>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</si>
  <si>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</si>
  <si>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</si>
  <si>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</si>
  <si>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</si>
  <si>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</si>
  <si>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</si>
  <si>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</si>
  <si>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</si>
  <si>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</si>
  <si>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</si>
  <si>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</si>
  <si>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</si>
  <si>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</si>
  <si>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</si>
  <si>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</si>
  <si>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</si>
  <si>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</si>
  <si>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</si>
  <si>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</si>
  <si>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</si>
  <si>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</si>
  <si>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</si>
  <si>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</si>
  <si>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</si>
  <si>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</si>
  <si>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</si>
  <si>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</si>
  <si>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</si>
  <si>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</si>
  <si>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</si>
  <si>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</si>
  <si>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</si>
  <si>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</si>
  <si>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</si>
  <si>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</si>
  <si>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</si>
  <si>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</si>
  <si>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</si>
  <si>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</si>
  <si>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</si>
  <si>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</si>
  <si>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</si>
  <si>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</si>
  <si>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</si>
  <si>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</si>
  <si>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</si>
  <si>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</si>
  <si>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</si>
  <si>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</si>
  <si>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</si>
  <si>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</si>
  <si>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</si>
  <si>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</si>
  <si>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</si>
  <si>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</si>
  <si>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</si>
  <si>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</si>
  <si>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</si>
  <si>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</si>
  <si>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</si>
  <si>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</si>
  <si>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</si>
  <si>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</si>
  <si>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</si>
  <si>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</si>
  <si>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</si>
  <si>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</si>
  <si>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</si>
  <si>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</si>
  <si>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</si>
  <si>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</si>
  <si>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</si>
  <si>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</si>
  <si>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</si>
  <si>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</si>
  <si>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</si>
  <si>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</si>
  <si>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</si>
  <si>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</si>
  <si>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</si>
  <si>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</si>
  <si>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</si>
  <si>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EM team on the way need 10 Min</t>
  </si>
  <si>
    <t>NO PCM</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</si>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</sst>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285.77389837962983</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5.278585763888259</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45948.722324189817</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45948.722324189817</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45948.722324189817</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45948.722324189817</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45948.722324189817</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45948.722324189817</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45948.722324189817</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45948.722324189817</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45948.722324189817</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45948.722324189817</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45948.722324189817</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45948.722324189817</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45948.722324189817</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45948.722324189817</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45948.722324189817</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45948.722324189817</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45948.722324189817</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45948.722324189817</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45948.722324189817</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45948.722324189817</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45948.722324189817</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45948.722324189817</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45948.722324189817</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45948.722324189817</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45948.722324189817</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45948.722324189817</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45948.722324189817</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45948.722324189817</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45948.722324189817</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45948.722324189817</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45948.722324189817</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45948.722324189817</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45948.722324189817</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45948.722324189817</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45948.722324189817</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45948.722324189817</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45948.722324189817</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45948.722324189817</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45948.722324189817</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45948.722324189817</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45948.722324189817</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45948.722324189817</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45948.722324189817</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45948.722324189817</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45948.722324189817</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45948.722324189817</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45948.722324189817</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45948.722324189817</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45948.722324189817</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45948.722324189817</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45948.722324189817</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45948.722324189817</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45948.722324189817</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45948.722324189817</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45948.722324189817</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45948.722324189817</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45948.722324189817</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45948.722324189817</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45948.722324189817</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45948.722324189817</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45948.722324189817</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45948.722324189817</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45948.722324189817</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45948.722324189817</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45948.722324189817</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45948.722324189817</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45948.722324189817</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45948.722324189817</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45948.722324189817</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45948.722324189817</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45948.722324189817</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45948.722324189817</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45948.722324189817</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45948.722324189817</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45948.722324189817</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45948.722324189817</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45948.722324189817</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45948.722324189817</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45948.722324189817</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45948.722324189817</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45948.722324189817</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45948.722324189817</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45948.722324189817</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45948.722324189817</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45948.722324189817</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45948.722324189817</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45948.722324189817</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45948.722324189817</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45948.722324189817</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45948.722324189817</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45948.722324189817</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45948.722324189817</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45948.722324189817</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45948.722324189817</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45948.722324189817</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45948.722324189817</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45948.722324189817</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45948.722324189817</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45948.722324189817</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45948.722324189817</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45948.722324189817</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45948.722324189817</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45948.722324189817</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45948.722324189817</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45948.722324189817</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45948.722324189817</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45948.722324189817</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45948.722324189817</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141.99524097222456</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123.72248634259449</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4.226548726852343</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
      </c>
      <c r="C6" s="18"/>
      <c r="D6" s="18"/>
      <c r="E6" s="116"/>
      <c r="F6" s="117"/>
      <c r="G6" s="118">
        <f ca="1">IFERROR(NOW()-F6,"-")</f>
        <v>45948.722324189817</v>
      </c>
      <c r="H6" s="117"/>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45948.722324189817</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45948.722324189817</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45948.722324189817</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45948.722324189817</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45948.722324189817</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45948.722324189817</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45948.722324189817</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45948.722324189817</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45948.722324189817</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45948.722324189817</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45948.722324189817</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45948.722324189817</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45948.722324189817</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45948.722324189817</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45948.722324189817</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45948.722324189817</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45948.722324189817</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45948.722324189817</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45948.722324189817</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45948.722324189817</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45948.722324189817</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45948.722324189817</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45948.722324189817</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45948.722324189817</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45948.722324189817</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45948.722324189817</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45948.722324189817</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45948.722324189817</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45948.722324189817</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45948.722324189817</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45948.722324189817</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45948.722324189817</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45948.722324189817</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45948.722324189817</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45948.722324189817</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45948.722324189817</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45948.722324189817</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45948.722324189817</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45948.722324189817</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45948.722324189817</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45948.722324189817</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45948.722324189817</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45948.722324189817</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45948.722324189817</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45948.722324189817</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45948.722324189817</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45948.722324189817</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45948.722324189817</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45948.722324189817</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45948.722324189817</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45948.722324189817</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45948.722324189817</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45948.722324189817</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45948.722324189817</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45948.722324189817</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45948.722324189817</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45948.722324189817</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45948.722324189817</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45948.722324189817</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45948.722324189817</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45948.722324189817</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45948.722324189817</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45948.722324189817</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45948.722324189817</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45948.722324189817</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45948.722324189817</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45948.722324189817</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45948.722324189817</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45948.722324189817</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45948.722324189817</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45948.722324189817</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45948.722324189817</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45948.722324189817</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45948.722324189817</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45948.722324189817</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45948.722324189817</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45948.722324189817</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45948.722324189817</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45948.722324189817</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45948.722324189817</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45948.722324189817</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45948.722324189817</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45948.722324189817</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45948.722324189817</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45948.722324189817</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45948.722324189817</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45948.722324189817</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45948.722324189817</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45948.722324189817</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45948.722324189817</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45948.722324189817</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45948.722324189817</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45948.722324305556</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45948.722324305556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45948.722324305556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45948.722324305556</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45948.722324305556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45948.722324305556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45948.722324305556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45948.722324305556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45948.722324305556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45948.722324305556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45948.722324305556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45948.722324305556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45948.722324305556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45948.722324305556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45948.722324305556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45948.722324305556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45948.722324305556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45948.722324305556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45948.722324305556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45948.722324305556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45948.722324305556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45948.722324305556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45948.722324305556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45948.722324305556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45948.722324305556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45948.722324305556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45948.722324305556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45948.722324305556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45948.722324305556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45948.722324305556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45948.722324305556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45948.722324305556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45948.722324305556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45948.722324305556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45948.722324305556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45948.722324305556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45948.722324305556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45948.722324305556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45948.722324305556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45948.722324305556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45948.722324305556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45948.722324305556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45948.722324305556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45948.722324305556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45948.722324305556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45948.722324305556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45948.722324305556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45948.722324305556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45948.722324305556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45948.722324305556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45948.722324305556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45948.722324305556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45948.722324305556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45948.722324305556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45948.722324305556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45948.722324305556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45948.722324305556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45948.722324305556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45948.722324305556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45948.722324305556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45948.722324305556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45948.722324305556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45948.722324305556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45948.722324305556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45948.722324305556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45948.722324305556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45948.722324305556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45948.722324305556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45948.722324305556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45948.722324305556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45948.722324305556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45948.722324305556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45948.722324305556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45948.722324305556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45948.722324305556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45948.722324305556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45948.722324305556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45948.722324305556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45948.722324305556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45948.722324305556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45948.722324305556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45948.722324305556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45948.722324305556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45948.722324305556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45948.722324305556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45948.722324305556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45948.722324305556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45948.722324305556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45948.722324305556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45948.722324305556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45948.722324305556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45948.722324305556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45948.722324305556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45948.722324305556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45948.722324305556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45948.722324305556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45948.722324305556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45948.722324305556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45948.722324305556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45948.722324305556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45948.722324305556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45948.722324305556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45948.722324305556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45948.722324305556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45948.722324305556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45948.722324305556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45948.722324305556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45948.722324305556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45948.722324305556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45948.722324305556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45948.722324305556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45948.722324305556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45948.722324305556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45948.722324305556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45948.722324305556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45948.722324305556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45948.722324305556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45948.722324305556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45948.722324305556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45948.722324305556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45948.722324305556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45948.722324305556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45948.722324305556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45948.722324305556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45948.722324305556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45948.722324305556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45948.722324305556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45948.722324305556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45948.722324305556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45948.722324305556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45948.722324305556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45948.722324305556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45948.722324305556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45948.722324305556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45948.722324305556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45948.722324305556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45948.722324305556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45948.722324305556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45948.722324305556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45948.722324305556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45948.722324305556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45948.722324305556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45948.722324305556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45948.722324305556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45948.722324305556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45948.722324305556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45948.722324305556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45948.722324305556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45948.722324305556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45948.722324305556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45948.722324305556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45948.722324305556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45948.722324305556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45948.722324305556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45948.722324305556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45948.722324305556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45948.722324305556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45948.722324305556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45948.722324305556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45948.722324305556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45948.722324305556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45948.722324305556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45948.722324305556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45948.722324305556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45948.722324305556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45948.722324305556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45948.722324305556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45948.722324305556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45948.722324305556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45948.722324305556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45948.722324305556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45948.722324305556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45948.722324305556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45948.722324305556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45948.722324305556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45948.722324305556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45948.722324305556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45948.722324305556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45948.722324305556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45948.722324305556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45948.722324305556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45948.722324305556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45948.722324305556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45948.722324305556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45948.722324305556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45948.722324305556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45948.722324305556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45948.722324305556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45948.722324305556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45948.722324305556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45948.722324305556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45948.722324305556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45948.722324305556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45948.722324305556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45948.722324305556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45948.722324305556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45948.722324305556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45948.722324305556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45948.722324305556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45948.722324305556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45948.722324305556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45948.722324305556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45948.722324305556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45948.722324305556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45948.722324305556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45948.722324305556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45948.722324305556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45948.722324305556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45948.722324305556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45948.722324305556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45948.722324305556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45948.722324305556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45948.722324305556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45948.722324305556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45948.722324305556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45948.722324305556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45948.722324305556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45948.722324305556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45948.722324305556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45948.722324305556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45948.722324305556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45948.722324305556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45948.722324305556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45948.722324305556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45948.722324305556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45948.722324305556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45948.722324305556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45948.722324305556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45948.722324305556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45948.722324305556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45948.722324305556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45948.722324305556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45948.722324305556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45948.722324305556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45948.722324305556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45948.722324305556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45948.722324305556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45948.722324305556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45948.722324305556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45948.722324305556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45948.722324305556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45948.722324305556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45948.722324305556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45948.722324305556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45948.722324305556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45948.722324305556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45948.722324305556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45948.722324305556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45948.722324305556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45948.722324305556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45948.722324305556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45948.722324305556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45948.722324305556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45948.722324305556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45948.722324305556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45948.722324305556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45948.722324305556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45948.722324305556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45948.722324305556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45948.722324305556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45948.722324305556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45948.722324305556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45948.722324305556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45948.722324305556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45948.722324305556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45948.722324305556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45948.722324305556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45948.722324305556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45948.722324305556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45948.722324305556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45948.722324305556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45948.722324305556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45948.722324305556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45948.722324305556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45948.722324305556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45948.722324305556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45948.722324305556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45948.722324305556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45948.722324305556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45948.722324305556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45948.722324305556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45948.722324305556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45948.722324305556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45948.722324305556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45948.722324305556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45948.722324305556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45948.722324305556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45948.722324305556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45948.722324305556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45948.722324305556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45948.722324305556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45948.722324305556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45948.722324305556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45948.722324305556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45948.722324305556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45948.722324305556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45948.722324305556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45948.722324305556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45948.722324305556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45948.722324305556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45948.722324305556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45948.722324305556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45948.722324305556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45948.722324305556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45948.722324305556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45948.722324305556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45948.722324305556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45948.722324305556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45948.722324305556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45948.722324305556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45948.722324305556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45948.722324305556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45948.722324305556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45948.722324305556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45948.722324305556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45948.722324305556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45948.722324305556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45948.722324305556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45948.722324305556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45948.722324305556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45948.722324305556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45948.722324305556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45948.722324305556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45948.722324305556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45948.722324305556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45948.722324305556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45948.722324305556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45948.722324305556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45948.722324305556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45948.722324305556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45948.722324305556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45948.722324305556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45948.722324305556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45948.722324305556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45948.722324305556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45948.722324305556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45948.722324305556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45948.722324305556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45948.722324305556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45948.722324305556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45948.722324305556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45948.722324305556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45948.722324305556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45948.722324305556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45948.722324305556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45948.722324305556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45948.722324305556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45948.722324305556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45948.722324305556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45948.722324305556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45948.722324305556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45948.722324305556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45948.722324305556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45948.722324305556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45948.722324305556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45948.722324305556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45948.722324305556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45948.722324305556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45948.722324305556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45948.722324305556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45948.722324305556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45948.722324305556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45948.722324305556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45948.722324305556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45948.722324305556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45948.722324305556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45948.722324305556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45948.722324305556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45948.722324305556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45948.722324305556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45948.722324305556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45948.722324305556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45948.722324305556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45948.722324305556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45948.722324305556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45948.722324305556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45948.722324305556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45948.722324305556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45948.722324305556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45948.722324305556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45948.722324305556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45948.722324305556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45948.722324305556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45948.722324305556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45948.722324305556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45948.722324305556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45948.722324305556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45948.722324305556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45948.722324305556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45948.722324305556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45948.722324305556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45948.722324305556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45948.722324305556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45948.722324305556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45948.722324305556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45948.722324305556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45948.722324305556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45948.722324305556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45948.722324305556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45948.722324305556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45948.722324305556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45948.722324305556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45948.722324305556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45948.722324305556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45948.722324305556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45948.722324305556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45948.722324305556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45948.722324305556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45948.722324305556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45948.722324305556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45948.722324305556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45948.722324305556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45948.722324305556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45948.722324305556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45948.722324305556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45948.722324305556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45948.722324305556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45948.722324305556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45948.722324305556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45948.722324305556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45948.722324305556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45948.722324305556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45948.722324305556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45948.722324305556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45948.722324305556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45948.722324305556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45948.722324305556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45948.722324305556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45948.722324305556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45948.722324305556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45948.722324305556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45948.722324305556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45948.722324305556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45948.722324305556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45948.722324305556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45948.722324305556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45948.722324305556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45948.722324305556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45948.722324305556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45948.722324305556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45948.722324305556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45948.722324305556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45948.722324305556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45948.722324305556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45948.722324305556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45948.722324305556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45948.722324305556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45948.722324305556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45948.722324305556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45948.722324305556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45948.722324305556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45948.722324305556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45948.722324305556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45948.722324305556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45948.722324305556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45948.722324305556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45948.722324305556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45948.722324305556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45948.722324305556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45948.722324305556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45948.722324305556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45948.722324305556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45948.722324305556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45948.722324305556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45948.722324305556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45948.722324305556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45948.722324305556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45948.722324305556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45948.722324305556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45948.722324305556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45948.722324305556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45948.722324305556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45948.722324305556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45948.722324305556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45948.722324305556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45948.722324305556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45948.722324305556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45948.722324305556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45948.722324305556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45948.722324305556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45948.722324305556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45948.722324305556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45948.722324305556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45948.722324305556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45948.722324305556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45948.722324305556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45948.722324305556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45948.722324305556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45948.722324305556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45948.722324305556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45948.722324305556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45948.722324305556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45948.722324305556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45948.722324305556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45948.722324305556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45948.722324305556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45948.722324305556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45948.722324305556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45948.722324305556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45948.722324305556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45948.722324305556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45948.722324305556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45948.722324305556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45948.722324305556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45948.722324305556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45948.722324305556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45948.722324305556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45948.722324305556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45948.722324305556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45948.722324305556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45948.722324305556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45948.722324305556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45948.722324305556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45948.722324305556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45948.722324305556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45948.722324305556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45948.722324305556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45948.722324305556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45948.722324305556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45948.722324305556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45948.722324305556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45948.722324305556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45948.722324305556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45948.722324305556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45948.722324305556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45948.722324305556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45948.722324305556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45948.722324305556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45948.722324305556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45948.722324305556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45948.722324305556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45948.722324305556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45948.722324305556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45948.722324305556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45948.722324305556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45948.722324305556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45948.722324305556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45948.722324305556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45948.722324305556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45948.722324305556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45948.722324305556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45948.722324305556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45948.722324305556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45948.722324305556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45948.722324305556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45948.722324305556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45948.722324305556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45948.722324305556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45948.722324305556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45948.722324305556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45948.722324305556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45948.722324305556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45948.722324305556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45948.722324305556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45948.722324305556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45948.722324305556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45948.722324305556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45948.722324305556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45948.722324305556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45948.722324305556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45948.722324305556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45948.722324305556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45948.722324305556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45948.722324305556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45948.722324305556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45948.722324305556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45948.722324305556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45948.722324305556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45948.722324305556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45948.722324305556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45948.722324305556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45948.722324305556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45948.722324305556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45948.722324305556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45948.722324305556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45948.722324305556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45948.722324305556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45948.722324305556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45948.722324305556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45948.722324305556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45948.722324305556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45948.722324305556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45948.722324305556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45948.722324305556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45948.722324305556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45948.722324305556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45948.722324305556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45948.722324305556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45948.722324305556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45948.722324305556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45948.722324305556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45948.722324305556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45948.722324305556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45948.722324305556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45948.722324305556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45948.722324305556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45948.722324305556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45948.722324305556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45948.722324305556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45948.722324305556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45948.722324305556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45948.722324305556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45948.722324305556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45948.722324305556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45948.722324305556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45948.722324305556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45948.722324305556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45948.722324305556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45948.722324305556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45948.722324305556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45948.722324305556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45948.722324305556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45948.722324305556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45948.722324305556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45948.722324305556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45948.722324305556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45948.722324305556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45948.722324305556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45948.722324305556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45948.722324305556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45948.722324305556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45948.722324305556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45948.722324305556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45948.722324305556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45948.722324305556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45948.722324305556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45948.722324305556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45948.722324305556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45948.722324305556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45948.722324305556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45948.722324305556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45948.722324305556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45948.722324305556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45948.722324305556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45948.722324305556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45948.722324305556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45948.722324305556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45948.722324305556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45948.722324305556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45948.722324305556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45948.722324305556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45948.722324305556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45948.722324305556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45948.722324305556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45948.722324305556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45948.722324305556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45948.722324305556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45948.722324305556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45948.722324305556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45948.722324305556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45948.722324305556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45948.722324305556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45948.722324305556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45948.722324305556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45948.722324305556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45948.722324305556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45948.722324305556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45948.722324305556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45948.722324305556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45948.722324305556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45948.722324305556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45948.722324305556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45948.722324305556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45948.722324305556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45948.722324305556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45948.722324305556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45948.722324305556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45948.722324305556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45948.722324305556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45948.722324305556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45948.722324305556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45948.722324305556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45948.722324305556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45948.722324305556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45948.722324305556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45948.722324305556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45948.722324305556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45948.722324305556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45948.722324305556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45948.722324305556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45948.722324305556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45948.722324305556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45948.722324305556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45948.722324305556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45948.722324305556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45948.722324305556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45948.722324305556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45948.722324305556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45948.722324305556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45948.722324305556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45948.722324305556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45948.722324305556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45948.722324305556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45948.722324305556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45948.722324305556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45948.722324305556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45948.722324305556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45948.722324305556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45948.722324305556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45948.722324305556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45948.722324305556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45948.722324305556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45948.722324305556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45948.722324305556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45948.722324305556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45948.722324305556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45948.722324305556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45948.722324305556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45948.722324305556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45948.722324305556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45948.722324305556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45948.722324305556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45948.722324305556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45948.722324305556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45948.722324305556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45948.722324305556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45948.722324305556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45948.722324305556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45948.722324305556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45948.722324305556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45948.722324305556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45948.722324305556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45948.722324305556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45948.722324305556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45948.722324305556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45948.722324305556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45948.722324305556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45948.722324305556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45948.722324305556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45948.722324305556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45948.722324305556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45948.722324305556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45948.722324305556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45948.722324305556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45948.722324305556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45948.722324305556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45948.722324305556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45948.722324305556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45948.722324305556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45948.722324305556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45948.722324305556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45948.722324305556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45948.722324305556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45948.722324305556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45948.722324305556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45948.722324305556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45948.722324305556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45948.722324305556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45948.722324305556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45948.722324305556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45948.722324305556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45948.722324305556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45948.722324305556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45948.722324305556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45948.722324305556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45948.722324305556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45948.722324305556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45948.722324305556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45948.722324305556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45948.722324305556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45948.722324305556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45948.722324305556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45948.722324305556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45948.722324305556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45948.722324305556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45948.722324305556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45948.722324305556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45948.722324305556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45948.722324305556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45948.722324305556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45948.722324305556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45948.722324305556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45948.722324305556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45948.722324305556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45948.722324305556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45948.722324305556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45948.722324305556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45948.722324305556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45948.722324305556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45948.722324305556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45948.722324305556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45948.722324305556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45948.722324305556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45948.722324305556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45948.722324305556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45948.722324305556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45948.722324305556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45948.722324305556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45948.722324305556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45948.722324305556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45948.722324305556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45948.722324305556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45948.722324305556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45948.722324305556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45948.722324305556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45948.722324305556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45948.722324305556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45948.722324305556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45948.722324305556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45948.722324305556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45948.722324305556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45948.722324305556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45948.722324305556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45948.722324305556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45948.722324305556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45948.722324305556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45948.722324305556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45948.722324305556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45948.722324305556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45948.722324305556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45948.722324305556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45948.722324305556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45948.722324305556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45948.722324305556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45948.722324305556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45948.722324305556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45948.722324305556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45948.722324305556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45948.722324305556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45948.722324305556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45948.722324305556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45948.722324305556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45948.722324305556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45948.722324305556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45948.722324305556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45948.722324305556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45948.722324305556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45948.722324305556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45948.722324305556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45948.722324305556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45948.722324305556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45948.722324305556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45948.722324305556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45948.722324305556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45948.722324305556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45948.722324305556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45948.722324305556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45948.722324305556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45948.722324305556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45948.722324305556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45948.722324305556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45948.722324305556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45948.722324305556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45948.722324305556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45948.722324305556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45948.722324305556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45948.722324305556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45948.722324305556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45948.722324305556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45948.722324305556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45948.722324305556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45948.722324305556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45948.722324305556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45948.722324305556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45948.722324305556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45948.722324305556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45948.722324305556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45948.722324305556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45948.722324305556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45948.722324305556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45948.722324305556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45948.722324305556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45948.722324305556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45948.722324305556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45948.722324305556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45948.722324305556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45948.722324305556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45948.722324305556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45948.722324305556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45948.722324305556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45948.722324305556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45948.722324305556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45948.722324305556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45948.722324305556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45948.722324305556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45948.722324305556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45948.722324305556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45948.722324305556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45948.722324305556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45948.722324305556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45948.722324305556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45948.722324305556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45948.722324305556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45948.722324305556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45948.722324305556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45948.722324305556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45948.722324305556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45948.722324305556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45948.722324305556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45948.722324305556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45948.722324305556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45948.722324305556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45948.722324305556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45948.722324305556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45948.722324305556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45948.722324305556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45948.722324305556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45948.722324305556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45948.722324305556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45948.722324305556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45948.722324305556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45948.722324305556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45948.722324305556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45948.722324305556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45948.722324305556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45948.722324305556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45948.722324305556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45948.722324305556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45948.722324305556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45948.722324305556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45948.722324305556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45948.722324305556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45948.722324305556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45948.722324305556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45948.722324305556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45948.722324305556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45948.722324305556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45948.722324305556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45948.722324305556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45948.722324305556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45948.722324305556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45948.722324305556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45948.722324305556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45948.722324305556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45948.722324305556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45948.722324305556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45948.722324305556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45948.722324305556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45948.722324305556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45948.722324305556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45948.722324305556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45948.722324305556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45948.722324305556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45948.722324305556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45948.722324305556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45948.722324305556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45948.722324305556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45948.722324305556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45948.722324305556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45948.722324305556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45948.722324305556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45948.722324305556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45948.722324305556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45948.722324305556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45948.722324305556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45948.722324305556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45948.722324305556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45948.722324305556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45948.722324305556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45948.722324305556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45948.722324305556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45948.722324305556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45948.722324305556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45948.722324305556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45948.722324305556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45948.722324305556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45948.722324305556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45948.722324305556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45948.722324305556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45948.722324305556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45948.722324305556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45948.722324305556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45948.722324305556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45948.722324305556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45948.722324305556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45948.722324305556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45948.722324305556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45948.722324305556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45948.722324305556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45948.722324305556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45948.722324305556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45948.722324305556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45948.722324305556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45948.722324305556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45948.722324305556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45948.722324305556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45948.722324305556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45948.722324305556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45948.722324305556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45948.722324305556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45948.722324305556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45948.722324305556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45948.722324305556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45948.722324305556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45948.722324305556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45948.722324305556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45948.722324305556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45948.722324305556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45948.722324305556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45948.722324305556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45948.722324305556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45948.722324305556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45948.722324305556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45948.722324305556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45948.722324305556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45948.722324305556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45948.722324305556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45948.722324305556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45948.722324305556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45948.722324305556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45948.722324305556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45948.722324305556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45948.722324305556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45948.722324305556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45948.722324305556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45948.722324305556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45948.722324305556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45948.722324305556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45948.722324305556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45948.722324305556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45948.722324305556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45948.722324305556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45948.722324305556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45948.722324305556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45948.722324305556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45948.722324305556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45948.722324305556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45948.722324305556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45948.722324305556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45948.722324305556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45948.722324305556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45948.722324305556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45948.722324305556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45948.722324305556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45948.722324305556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45948.722324305556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45948.722324305556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45948.722324305556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45948.722324305556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45948.722324305556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45948.722324305556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45948.722324305556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45948.722324305556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45948.722324305556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45948.722324305556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45948.722324305556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45948.722324305556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45948.722324305556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45948.722324305556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45948.722324305556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45948.722324305556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45948.722324305556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45948.722324305556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45948.722324305556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45948.722324305556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45948.722324305556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45948.722324305556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45948.722324305556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45948.722324305556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45948.722324305556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45948.722324305556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45948.722324305556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45948.722324305556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45948.722324305556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45948.722324305556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45948.722324305556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45948.722324305556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45948.722324305556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45948.722324305556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45948.722324305556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45948.722324305556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45948.722324305556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45948.722324305556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45948.722324305556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45948.722324305556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45948.722324305556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45948.722324305556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45948.722324305556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45948.722324305556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45948.722324305556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45948.722324305556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45948.722324305556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45948.722324305556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45948.722324305556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45948.722324305556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45948.722324305556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45948.722324305556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45948.722324305556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45948.722324305556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45948.722324305556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45948.722324305556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45948.722324305556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45948.722324305556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45948.722324305556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45948.722324305556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45948.722324305556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45948.722324305556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45948.722324305556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45948.722324305556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45948.722324305556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45948.722324305556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45948.722324305556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45948.722324305556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45948.722324305556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45948.722324305556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45948.722324305556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45948.722324305556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45948.722324305556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45948.722324305556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45948.722324305556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45948.722324305556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45948.722324305556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45948.722324305556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45948.722324305556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45948.722324305556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45948.722324305556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45948.722324305556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45948.722324305556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45948.722324305556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45948.722324305556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45948.722324305556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45948.722324305556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45948.722324305556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45948.722324305556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45948.722324305556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45948.722324305556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45948.722324305556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45948.722324305556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45948.722324305556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45948.722324305556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45948.722324305556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45948.722324305556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45948.722324305556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45948.722324305556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45948.722324305556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45948.722324305556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45948.722324305556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45948.722324305556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45948.722324305556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45948.722324305556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45948.722324305556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45948.722324305556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45948.722324305556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45948.722324305556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45948.722324305556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45948.722324305556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45948.722324305556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45948.722324305556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45948.722324305556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45948.722324305556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45948.722324305556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45948.722324305556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45948.722324305556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45948.722324305556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45948.722324305556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45948.722324305556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45948.722324305556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45948.722324305556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45948.722324305556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45948.722324305556</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H14" sqref="H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245.24160659722111</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1.2272315972222714</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2</v>
      </c>
      <c r="D4" s="123" t="s">
        <v>39059</v>
      </c>
      <c r="E4" s="100" t="s">
        <v>38964</v>
      </c>
      <c r="F4" s="125">
        <v>45948.673854166664</v>
      </c>
      <c r="G4" s="126">
        <f ca="1">IFERROR(NOW()-F4,"")</f>
        <v>4.8470023153640795E-2</v>
      </c>
      <c r="H4" s="125">
        <v>45948.658796296295</v>
      </c>
      <c r="I4" s="121" t="str">
        <f>IFERROR(VLOOKUP(D4,DB!A:F,6,0),"")</f>
        <v>SCECO</v>
      </c>
      <c r="J4" s="121" t="str">
        <f>IFERROR(VLOOKUP(D4,DB!A:G,7,0),"")</f>
        <v>Vandalized</v>
      </c>
      <c r="K4" s="127" t="s">
        <v>39060</v>
      </c>
      <c r="L4" s="123" t="str">
        <f>IFERROR(VLOOKUP(D4,DB!A:I,9,0),"")</f>
        <v>Latis</v>
      </c>
    </row>
    <row r="5" spans="1:16" ht="15" customHeight="1">
      <c r="A5" s="121" t="s">
        <v>39061</v>
      </c>
      <c r="B5" s="121" t="str">
        <f>IFERROR(VLOOKUP(D5,DB!A:K,11,0),"")</f>
        <v>R4</v>
      </c>
      <c r="C5" s="122">
        <v>3</v>
      </c>
      <c r="D5" s="123" t="s">
        <v>35060</v>
      </c>
      <c r="E5" s="100" t="s">
        <v>38964</v>
      </c>
      <c r="F5" s="125"/>
      <c r="G5" s="126">
        <f ca="1">IFERROR(NOW()-F5,"")</f>
        <v>45948.722324189817</v>
      </c>
      <c r="H5" s="125">
        <v>45948.676840277774</v>
      </c>
      <c r="I5" s="121" t="str">
        <f>IFERROR(VLOOKUP(D5,DB!A:F,6,0),"")</f>
        <v>Generator-SG</v>
      </c>
      <c r="J5" s="121" t="str">
        <f>IFERROR(VLOOKUP(D5,DB!A:G,7,0),"")</f>
        <v>No BB Shifted</v>
      </c>
      <c r="K5" s="127" t="s">
        <v>39062</v>
      </c>
      <c r="L5" s="123" t="str">
        <f>IFERROR(VLOOKUP(D5,DB!A:I,9,0),"")</f>
        <v>Latis</v>
      </c>
    </row>
    <row r="6" spans="1:16" ht="15" customHeight="1">
      <c r="A6" s="121"/>
      <c r="B6" s="121" t="str">
        <f>IFERROR(VLOOKUP(D6,DB!A:K,11,0),"")</f>
        <v/>
      </c>
      <c r="C6" s="122"/>
      <c r="D6" s="95"/>
      <c r="E6" s="100"/>
      <c r="F6" s="125"/>
      <c r="G6" s="126">
        <f ca="1">IFERROR(NOW()-F6,"")</f>
        <v>45948.722324189817</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45948.722324189817</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45948.722324189817</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45948.722324189817</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45948.722324189817</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45948.722324189817</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45948.722324189817</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45948.722324189817</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45948.722324189817</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45948.722324189817</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45948.722324189817</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45948.722324189817</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45948.722324189817</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45948.722324189817</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45948.722324189817</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45948.722324189817</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45948.722324189817</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45948.722324189817</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45948.722324189817</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45948.722324189817</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45948.722324189817</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45948.722324189817</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45948.722324189817</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45948.722324189817</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45948.722324189817</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45948.722324189817</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45948.722324189817</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45948.722324189817</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45948.722324189817</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45948.722324189817</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45948.722324189817</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45948.722324189817</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45948.722324189817</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45948.722324189817</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45948.722324189817</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45948.722324189817</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45948.722324189817</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45948.722324189817</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45948.722324189817</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45948.722324189817</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45948.722324189817</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45948.722324189817</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45948.722324189817</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45948.722324189817</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45948.722324189817</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45948.722324189817</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45948.722324189817</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45948.722324189817</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45948.722324189817</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45948.722324189817</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45948.722324189817</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45948.722324189817</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45948.722324189817</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45948.722324189817</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45948.722324189817</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45948.722324189817</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45948.722324189817</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45948.722324189817</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45948.722324189817</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45948.722324189817</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45948.722324189817</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45948.722324189817</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45948.722324189817</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45948.722324189817</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45948.722324189817</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45948.722324189817</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45948.722324189817</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45948.722324189817</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45948.722324189817</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45948.722324189817</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45948.722324189817</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45948.722324189817</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45948.722324189817</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45948.722324189817</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45948.722324189817</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45948.722324189817</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45948.722324189817</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45948.722324189817</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45948.722324189817</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45948.722324189817</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45948.722324189817</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45948.722324189817</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45948.722324189817</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45948.722324189817</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45948.722324189817</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45948.722324189817</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45948.722324189817</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45948.722324189817</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45948.722324189817</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45948.722324189817</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45948.722324189817</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45948.722324189817</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45948.722324189817</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45948.722324189817</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45948.722324189817</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45948.722324189817</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45948.722324189817</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45948.722324189817</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45948.722324189817</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45948.722324189817</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45948.722324189817</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45948.722324189817</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45948.722324189817</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45948.722324189817</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45948.722324189817</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45948.722324189817</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45948.722324189817</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45948.722324189817</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45948.722324189817</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45948.722324189817</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45948.722324189817</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45948.722324189817</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45948.722324189817</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45948.722324189817</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45948.722324189817</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45948.722324189817</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45948.722324189817</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45948.722324189817</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45948.722324189817</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45948.722324189817</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45948.722324189817</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45948.722324189817</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45948.722324189817</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45948.722324189817</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45948.722324189817</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45948.722324189817</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45948.722324189817</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45948.722324189817</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45948.722324189817</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45948.722324189817</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45948.722324189817</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45948.722324189817</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45948.722324189817</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45948.722324189817</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45948.722324189817</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45948.722324189817</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45948.722324189817</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45948.722324189817</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45948.722324189817</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45948.722324189817</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45948.722324189817</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45948.722324189817</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45948.722324189817</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45948.722324189817</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45948.722324189817</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45948.722324189817</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45948.722324189817</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45948.722324189817</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45948.722324189817</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45948.722324189817</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45948.722324189817</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45948.722324189817</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45948.722324189817</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45948.722324189817</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45948.722324189817</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45948.722324189817</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45948.722324189817</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45948.722324189817</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45948.722324189817</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45948.722324189817</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45948.722324189817</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45948.722324189817</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45948.722324189817</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45948.722324189817</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45948.722324189817</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45948.722324189817</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45948.722324189817</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45948.722324189817</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45948.722324189817</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45948.722324189817</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45948.722324189817</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45948.722324189817</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45948.722324189817</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45948.722324189817</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45948.722324189817</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45948.722324189817</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45948.722324189817</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45948.722324189817</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45948.722324189817</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45948.722324189817</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45948.722324189817</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45948.722324189817</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45948.722324189817</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45948.722324189817</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45948.722324189817</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45948.722324189817</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45948.722324189817</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45948.722324189817</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45948.722324189817</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45948.722324189817</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45948.722324189817</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45948.722324189817</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45948.722324189817</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45948.722324189817</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45948.722324189817</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45948.722324189817</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45948.722324189817</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45948.722324189817</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45948.722324189817</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45948.722324189817</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45948.722324189817</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45948.722324189817</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45948.722324189817</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45948.722324189817</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45948.722324189817</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45948.722324189817</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45948.722324189817</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45948.722324189817</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45948.722324189817</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45948.722324189817</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45948.722324189817</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45948.722324189817</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45948.722324189817</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45948.722324189817</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45948.722324189817</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45948.722324189817</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45948.722324189817</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45948.722324189817</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45948.722324189817</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45948.722324189817</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45948.722324189817</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45948.722324189817</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45948.722324189817</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45948.722324189817</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45948.722324189817</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45948.722324189817</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45948.722324189817</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45948.722324189817</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45948.722324189817</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45948.722324189817</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45948.722324189817</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45948.722324189817</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45948.722324189817</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45948.722324189817</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45948.722324189817</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45948.722324189817</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45948.722324189817</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45948.722324189817</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45948.722324189817</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45948.722324189817</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45948.722324189817</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45948.722324189817</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45948.722324189817</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45948.722324189817</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45948.722324189817</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45948.722324189817</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45948.722324189817</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45948.722324189817</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45948.722324189817</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45948.722324189817</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45948.722324189817</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45948.722324189817</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45948.722324189817</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45948.722324189817</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45948.722324189817</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45948.722324189817</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45948.722324189817</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45948.722324189817</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45948.722324189817</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45948.722324189817</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45948.722324189817</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45948.722324189817</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45948.722324189817</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45948.722324189817</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45948.722324189817</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45948.722324189817</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45948.722324189817</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45948.722324189817</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45948.722324189817</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45948.722324189817</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45948.722324189817</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45948.722324189817</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45948.722324189817</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45948.722324189817</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45948.722324189817</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45948.722324189817</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45948.722324189817</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45948.722324189817</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45948.722324189817</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45948.722324189817</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45948.722324189817</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45948.722324189817</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45948.722324189817</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45948.722324189817</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45948.722324189817</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45948.722324189817</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45948.722324189817</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45948.722324189817</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45948.722324189817</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45948.722324189817</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45948.722324189817</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45948.722324189817</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45948.722324189817</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45948.722324189817</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45948.722324189817</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45948.722324189817</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45948.722324189817</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45948.722324189817</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45948.722324189817</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45948.722324189817</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45948.722324189817</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45948.722324189817</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45948.722324189817</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45948.722324189817</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45948.722324189817</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45948.722324189817</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45948.722324189817</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45948.722324189817</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45948.722324189817</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45948.722324189817</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45948.722324189817</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45948.722324189817</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45948.722324189817</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45948.722324189817</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45948.722324189817</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45948.722324189817</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45948.722324189817</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45948.722324189817</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45948.722324189817</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45948.722324189817</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45948.722324189817</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45948.722324189817</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39063</v>
      </c>
      <c r="B2" s="37" t="str">
        <f>IFERROR(VLOOKUP(D2,DB!A:K,11,0),"")</f>
        <v>R5</v>
      </c>
      <c r="C2" s="37">
        <v>3</v>
      </c>
      <c r="D2" s="120" t="s">
        <v>36000</v>
      </c>
      <c r="E2" s="37" t="s">
        <v>38964</v>
      </c>
      <c r="F2" s="38">
        <v>45891.832060185188</v>
      </c>
      <c r="G2" s="151">
        <f ca="1">IFERROR(NOW()-F2,"")</f>
        <v>56.890264004628989</v>
      </c>
      <c r="H2" s="38">
        <v>45891.790393518517</v>
      </c>
      <c r="I2" s="37" t="str">
        <f>IFERROR(VLOOKUP(D2,DB!A:F,6,0),"")</f>
        <v>Generator-SG</v>
      </c>
      <c r="J2" s="37" t="str">
        <f>IFERROR(VLOOKUP(D2,DB!A:G,7,0),"")</f>
        <v>Vandalized</v>
      </c>
      <c r="K2" s="37" t="s">
        <v>39064</v>
      </c>
      <c r="L2" s="37" t="str">
        <f>IFERROR(VLOOKUP(D2,DB!A:I,9,0),"")</f>
        <v>Latis</v>
      </c>
      <c r="M2" s="119"/>
    </row>
    <row r="3" spans="1:13" ht="30.75">
      <c r="A3" s="37" t="s">
        <v>39065</v>
      </c>
      <c r="B3" s="37" t="str">
        <f>IFERROR(VLOOKUP(D3,DB!A:K,11,0),"")</f>
        <v>R5</v>
      </c>
      <c r="C3" s="37">
        <v>1</v>
      </c>
      <c r="D3" s="37" t="s">
        <v>31295</v>
      </c>
      <c r="E3" s="37" t="s">
        <v>39045</v>
      </c>
      <c r="F3" s="38">
        <v>45926.188877314817</v>
      </c>
      <c r="G3" s="151">
        <f t="shared" ref="G3" ca="1" si="0">IFERROR(NOW()-F3,"")</f>
        <v>22.533446875000664</v>
      </c>
      <c r="H3" s="38">
        <v>45926.158159722225</v>
      </c>
      <c r="I3" s="37" t="str">
        <f>IFERROR(VLOOKUP(D3,DB!A:F,6,0),"")</f>
        <v>SCECO</v>
      </c>
      <c r="J3" s="37" t="str">
        <f>IFERROR(VLOOKUP(D3,DB!A:G,7,0),"")</f>
        <v>Good</v>
      </c>
      <c r="K3" s="37" t="s">
        <v>39066</v>
      </c>
      <c r="L3" s="37" t="str">
        <f>IFERROR(VLOOKUP(D3,DB!A:I,9,0),"")</f>
        <v>Latis</v>
      </c>
      <c r="M3" s="119"/>
    </row>
    <row r="4" spans="1:13" ht="30.75">
      <c r="A4" s="37" t="s">
        <v>39067</v>
      </c>
      <c r="B4" s="37" t="str">
        <f>IFERROR(VLOOKUP(D4,DB!A:K,11,0),"")</f>
        <v>R5</v>
      </c>
      <c r="C4" s="37">
        <v>2</v>
      </c>
      <c r="D4" s="37" t="s">
        <v>31159</v>
      </c>
      <c r="E4" s="37" t="s">
        <v>38964</v>
      </c>
      <c r="F4" s="38">
        <v>45944.771574074075</v>
      </c>
      <c r="G4" s="39">
        <f t="shared" ref="G4" ca="1" si="1">IFERROR(NOW()-F4,"")</f>
        <v>3.9507501157422666</v>
      </c>
      <c r="H4" s="38">
        <v>45944.676192129627</v>
      </c>
      <c r="I4" s="37" t="str">
        <f>IFERROR(VLOOKUP(D4,DB!A:F,6,0),"")</f>
        <v>SCECO</v>
      </c>
      <c r="J4" s="37" t="str">
        <f>IFERROR(VLOOKUP(D4,DB!A:G,7,0),"")</f>
        <v>Dead</v>
      </c>
      <c r="K4" s="37" t="s">
        <v>39068</v>
      </c>
      <c r="L4" s="37" t="str">
        <f>IFERROR(VLOOKUP(D4,DB!A:I,9,0),"")</f>
        <v>Latis</v>
      </c>
    </row>
    <row r="5" spans="1:13" ht="30.75">
      <c r="A5" s="164" t="s">
        <v>39069</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39070</v>
      </c>
      <c r="L5" s="164" t="str">
        <f>IFERROR(VLOOKUP(D5,DB!A:I,9,0),"")</f>
        <v>Latis</v>
      </c>
    </row>
    <row r="6" spans="1:13" ht="15">
      <c r="A6" s="164"/>
      <c r="B6" s="164" t="str">
        <f>IFERROR(VLOOKUP(D6,DB!A:K,11,0),"")</f>
        <v/>
      </c>
      <c r="C6" s="164"/>
      <c r="D6" s="164"/>
      <c r="E6" s="164"/>
      <c r="F6" s="165"/>
      <c r="G6" s="166">
        <f ca="1">IFERROR(NOW()-F6,"")</f>
        <v>45948.722324189817</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45948.722324189817</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45948.722324189817</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45948.722324189817</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45948.722324189817</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45948.722324189817</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45948.722324189817</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45948.722324189817</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45948.722324189817</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45948.722324189817</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45948.722324189817</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45948.722324189817</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45948.722324189817</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45948.722324189817</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45948.722324189817</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45948.722324189817</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45948.722324189817</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45948.722324189817</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45948.722324189817</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45948.722324189817</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45948.722324189817</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45948.722324189817</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45948.722324189817</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45948.722324189817</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45948.722324189817</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45948.722324189817</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45948.722324189817</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45948.722324189817</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45948.722324189817</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45948.722324189817</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45948.722324189817</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45948.722324189817</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45948.722324189817</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45948.722324189817</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45948.722324189817</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45948.722324189817</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45948.722324189817</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45948.722324189817</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45948.722324189817</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45948.722324189817</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45948.722324189817</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45948.722324189817</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45948.722324189817</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45948.722324189817</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45948.722324189817</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45948.722324189817</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45948.722324189817</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45948.722324189817</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45948.722324189817</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45948.722324189817</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45948.722324189817</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45948.722324189817</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45948.722324189817</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45948.722324189817</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45948.722324189817</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45948.722324189817</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45948.722324189817</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45948.722324189817</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45948.722324189817</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45948.722324189817</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45948.722324189817</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45948.722324189817</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45948.722324189817</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45948.722324189817</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45948.722324189817</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45948.722324189817</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45948.722324189817</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45948.722324189817</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45948.722324189817</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45948.722324189817</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45948.722324189817</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45948.722324189817</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45948.722324189817</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45948.722324189817</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45948.722324189817</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45948.722324189817</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45948.722324189817</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45948.722324189817</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45948.722324189817</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45948.722324189817</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45948.722324189817</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45948.722324189817</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45948.722324189817</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45948.722324189817</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45948.722324189817</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45948.722324189817</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45948.722324189817</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45948.722324189817</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45948.722324189817</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45948.722324189817</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45948.722324189817</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45948.722324189817</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45948.722324189817</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45948.722324189817</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45948.722324189817</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45948.722324189817</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45948.722324189817</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45948.722324189817</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45948.722324189817</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45948.722324189817</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45948.722324189817</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45948.722324189817</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45948.722324189817</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45948.722324189817</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45948.722324189817</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45948.722324189817</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45948.722324189817</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45948.722324189817</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45948.722324189817</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45948.722324189817</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45948.722324189817</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45948.722324189817</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45948.722324189817</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45948.722324189817</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45948.722324189817</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45948.722324189817</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45948.722324189817</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45948.722324189817</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45948.722324189817</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45948.722324189817</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45948.722324189817</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45948.722324189817</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45948.722324189817</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45948.722324189817</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45948.722324189817</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45948.722324189817</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45948.722324189817</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45948.722324189817</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45948.722324189817</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45948.722324189817</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45948.722324189817</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45948.722324189817</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45948.722324189817</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45948.722324189817</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45948.722324189817</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45948.722324189817</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45948.722324189817</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45948.722324189817</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45948.722324189817</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45948.722324189817</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45948.722324189817</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45948.722324189817</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45948.722324189817</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45948.722324189817</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45948.722324189817</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45948.722324189817</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45948.722324189817</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45948.722324189817</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45948.722324189817</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45948.722324189817</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45948.722324189817</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45948.722324189817</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45948.722324189817</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45948.722324189817</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45948.722324189817</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45948.722324189817</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45948.722324189817</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45948.722324189817</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45948.722324189817</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45948.722324189817</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45948.722324189817</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45948.722324189817</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45948.722324189817</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45948.722324189817</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45948.722324189817</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45948.722324189817</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45948.722324189817</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45948.722324189817</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45948.722324189817</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45948.722324189817</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45948.722324189817</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45948.722324189817</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45948.722324189817</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45948.722324189817</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45948.722324189817</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45948.722324189817</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45948.722324189817</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45948.722324189817</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45948.722324189817</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45948.722324189817</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45948.722324189817</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45948.722324189817</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45948.722324189817</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45948.722324189817</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45948.722324189817</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45948.722324189817</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45948.722324189817</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45948.722324189817</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45948.722324189817</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45948.722324189817</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45948.722324189817</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45948.722324189817</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45948.722324189817</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45948.722324189817</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45948.722324189817</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45948.722324189817</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45948.722324189817</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45948.722324189817</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45948.722324189817</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45948.722324189817</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45948.722324189817</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45948.722324189817</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45948.722324189817</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45948.722324189817</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45948.722324189817</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45948.722324189817</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45948.722324189817</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45948.722324189817</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45948.722324189817</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45948.722324189817</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45948.722324189817</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45948.722324189817</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45948.722324189817</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45948.722324189817</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45948.722324189817</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45948.722324189817</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45948.722324189817</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45948.722324189817</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45948.722324189817</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45948.722324189817</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45948.722324189817</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45948.722324189817</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45948.722324189817</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45948.722324189817</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45948.722324189817</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45948.722324189817</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45948.722324189817</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45948.722324189817</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45948.722324189817</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45948.722324189817</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45948.722324189817</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45948.722324189817</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45948.722324189817</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45948.722324189817</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45948.722324189817</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45948.722324189817</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45948.722324189817</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45948.722324189817</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45948.722324189817</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45948.722324189817</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45948.722324189817</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45948.722324189817</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45948.722324189817</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45948.722324189817</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45948.722324189817</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45948.722324189817</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45948.722324189817</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45948.722324189817</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45948.722324189817</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45948.722324189817</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45948.722324189817</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45948.722324189817</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45948.722324189817</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45948.722324189817</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45948.722324189817</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45948.722324189817</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45948.722324189817</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45948.722324189817</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45948.722324189817</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45948.722324189817</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45948.722324189817</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45948.722324189817</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45948.722324189817</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45948.722324189817</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45948.722324189817</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45948.722324189817</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45948.722324189817</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45948.722324189817</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45948.722324189817</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45948.722324189817</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45948.722324189817</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45948.722324189817</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45948.722324189817</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45948.722324189817</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45948.722324189817</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45948.722324189817</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45948.722324189817</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45948.722324189817</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45948.722324189817</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45948.722324189817</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45948.722324189817</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45948.722324189817</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45948.722324189817</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45948.722324189817</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45948.722324189817</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45948.722324189817</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45948.722324189817</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45948.722324189817</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45948.722324189817</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45948.722324189817</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45948.722324189817</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45948.722324189817</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45948.722324189817</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45948.722324189817</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45948.722324189817</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45948.722324189817</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45948.722324189817</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45948.722324189817</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45948.722324189817</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45948.722324189817</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45948.722324189817</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45948.722324189817</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45948.722324189817</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45948.722324189817</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45948.722324189817</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45948.722324189817</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45948.722324189817</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45948.722324189817</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45948.722324189817</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45948.722324189817</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45948.722324189817</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45948.722324189817</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45948.722324189817</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45948.722324189817</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45948.722324189817</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45948.722324189817</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45948.722324189817</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45948.722324189817</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45948.722324189817</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45948.722324189817</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45948.722324189817</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45948.722324189817</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45948.722324189817</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45948.722324189817</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45948.722324189817</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45948.722324189817</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45948.722324189817</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45948.722324189817</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45948.722324189817</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45948.722324189817</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45948.722324189817</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45948.722324189817</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45948.722324189817</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45948.722324189817</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45948.722324189817</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45948.722324189817</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45948.722324189817</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45948.722324189817</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45948.722324189817</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45948.722324189817</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45948.722324189817</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45948.722324189817</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45948.722324189817</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45948.722324189817</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45948.722324189817</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45948.722324189817</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45948.722324189817</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45948.722324189817</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45948.722324189817</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45948.722324189817</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45948.722324189817</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45948.722324189817</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45948.722324189817</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45948.722324189817</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45948.722324189817</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45948.722324189817</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45948.722324189817</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45948.722324189817</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45948.722324189817</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45948.722324189817</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45948.722324189817</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45948.722324189817</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45948.722324189817</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45948.722324189817</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45948.722324189817</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45948.722324189817</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45948.722324189817</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45948.722324189817</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45948.722324189817</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45948.722324189817</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45948.722324189817</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45948.722324189817</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45948.722324189817</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45948.722324189817</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45948.722324189817</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45948.722324189817</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45948.722324189817</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45948.722324189817</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45948.722324189817</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45948.722324189817</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45948.722324189817</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45948.722324189817</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45948.722324189817</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45948.722324189817</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45948.722324189817</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45948.722324189817</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45948.722324189817</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45948.722324189817</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45948.722324189817</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45948.722324189817</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45948.722324189817</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45948.722324189817</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45948.722324189817</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45948.722324189817</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45948.722324189817</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45948.722324189817</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45948.722324189817</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45948.722324189817</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45948.722324189817</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45948.722324189817</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45948.722324189817</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45948.722324189817</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45948.722324189817</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45948.722324189817</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45948.722324189817</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45948.722324189817</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45948.722324189817</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45948.722324189817</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45948.722324189817</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45948.722324189817</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45948.722324189817</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45948.722324189817</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45948.722324189817</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45948.722324189817</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45948.722324189817</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45948.722324189817</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45948.722324189817</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45948.722324189817</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45948.722324189817</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45948.722324189817</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45948.722324189817</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45948.722324189817</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45948.722324189817</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45948.722324189817</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45948.722324189817</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45948.722324189817</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45948.722324189817</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45948.722324189817</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45948.722324189817</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45948.722324189817</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45948.722324189817</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45948.722324189817</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45948.722324189817</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45948.722324189817</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45948.722324189817</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45948.722324189817</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45948.722324189817</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45948.722324189817</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45948.722324189817</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45948.722324189817</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45948.722324189817</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45948.722324189817</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45948.722324189817</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45948.722324189817</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45948.722324189817</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45948.722324189817</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45948.722324189817</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45948.722324189817</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45948.722324189817</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45948.722324189817</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45948.722324189817</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45948.722324189817</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45948.722324189817</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45948.722324189817</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45948.722324189817</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45948.722324189817</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45948.722324189817</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45948.722324189817</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45948.722324189817</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45948.722324189817</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45948.722324189817</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45948.722324189817</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45948.722324189817</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45948.722324189817</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45948.722324189817</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45948.722324189817</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45948.722324189817</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45948.722324189817</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45948.722324189817</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45948.722324189817</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45948.722324189817</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45948.722324189817</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45948.722324189817</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45948.722324189817</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45948.722324189817</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45948.722324189817</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45948.722324189817</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45948.722324189817</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45948.722324189817</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45948.722324189817</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45948.722324189817</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45948.722324189817</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45948.722324189817</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45948.722324189817</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45948.722324189817</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45948.722324189817</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45948.722324189817</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45948.722324189817</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45948.722324189817</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45948.722324189817</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45948.722324189817</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45948.722324189817</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45948.722324189817</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45948.722324189817</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45948.722324189817</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45948.722324189817</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45948.722324189817</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45948.722324189817</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45948.722324189817</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45948.722324189817</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45948.722324189817</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45948.722324189817</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45948.722324189817</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45948.722324189817</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45948.722324189817</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45948.722324189817</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45948.722324189817</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45948.722324189817</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45948.722324189817</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45948.722324189817</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45948.722324189817</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45948.722324189817</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45948.722324189817</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45948.722324189817</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45948.722324189817</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45948.722324189817</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45948.722324189817</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45948.722324189817</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45948.722324189817</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45948.722324189817</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45948.722324189817</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45948.722324189817</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45948.722324189817</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45948.722324189817</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45948.722324189817</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45948.722324189817</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45948.722324189817</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45948.722324189817</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45948.722324189817</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45948.722324189817</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45948.722324189817</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45948.722324189817</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45948.722324189817</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45948.722324189817</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45948.722324189817</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45948.722324189817</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45948.722324189817</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45948.722324189817</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45948.722324189817</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45948.722324189817</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45948.722324189817</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45948.722324189817</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45948.722324189817</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45948.722324189817</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45948.722324189817</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45948.722324189817</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45948.722324189817</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45948.722324189817</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45948.722324189817</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45948.722324189817</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45948.722324189817</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45948.722324189817</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45948.722324189817</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45948.722324189817</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45948.722324189817</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45948.722324189817</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45948.722324189817</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45948.722324189817</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45948.722324189817</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39071</v>
      </c>
      <c r="B2" s="143" t="s">
        <v>5398</v>
      </c>
      <c r="C2" s="142">
        <v>1</v>
      </c>
      <c r="D2" s="143" t="s">
        <v>34463</v>
      </c>
      <c r="E2" s="142" t="s">
        <v>39072</v>
      </c>
      <c r="F2" s="144">
        <v>45926.772847222222</v>
      </c>
      <c r="G2" s="145">
        <f ca="1">IFERROR(NOW()-F2,"-")</f>
        <v>21.949476967594819</v>
      </c>
      <c r="H2" s="146">
        <v>45927.449074074102</v>
      </c>
      <c r="I2" s="143" t="str">
        <f>IFERROR(VLOOKUP(D2,DB!A:F,6,0),"")</f>
        <v>SCECO</v>
      </c>
      <c r="J2" s="143" t="str">
        <f>IFERROR(VLOOKUP(D2,DB!A:G,7,0),"")</f>
        <v>Weak</v>
      </c>
      <c r="K2" s="142" t="s">
        <v>39073</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39074</v>
      </c>
      <c r="B3" s="143" t="str">
        <f>IFERROR(VLOOKUP(D3,DB!A:K,11,0),"")</f>
        <v>R6</v>
      </c>
      <c r="C3" s="142">
        <v>1</v>
      </c>
      <c r="D3" s="143" t="s">
        <v>34282</v>
      </c>
      <c r="E3" s="142" t="s">
        <v>38964</v>
      </c>
      <c r="F3" s="146">
        <v>45939.529062499998</v>
      </c>
      <c r="G3" s="145">
        <f ca="1">IFERROR(NOW()-F3,"-")</f>
        <v>9.1932616898193373</v>
      </c>
      <c r="H3" s="146">
        <v>45927.987534722219</v>
      </c>
      <c r="I3" s="143" t="str">
        <f>IFERROR(VLOOKUP(D3,DB!A:F,6,0),"")</f>
        <v>SCECO</v>
      </c>
      <c r="J3" s="143" t="str">
        <f>IFERROR(VLOOKUP(D3,DB!A:G,7,0),"")</f>
        <v>Vandalized</v>
      </c>
      <c r="K3" s="142" t="s">
        <v>39075</v>
      </c>
      <c r="L3" s="143" t="str">
        <f>IFERROR(VLOOKUP(D3,DB!A:I,9,0),"")</f>
        <v>Latis</v>
      </c>
    </row>
    <row r="4" spans="1:16383" ht="31.5" customHeight="1">
      <c r="A4" s="106"/>
      <c r="B4" s="105" t="str">
        <f>IFERROR(VLOOKUP(D4,DB!A:K,11,0),"")</f>
        <v/>
      </c>
      <c r="C4" s="107"/>
      <c r="D4" s="105"/>
      <c r="E4" s="108"/>
      <c r="F4" s="109"/>
      <c r="G4" s="78">
        <f ca="1">IFERROR(NOW()-F4,"-")</f>
        <v>45948.722324189817</v>
      </c>
      <c r="H4" s="109"/>
      <c r="I4" s="105" t="str">
        <f>IFERROR(VLOOKUP(D4,DB!A:F,6,0),"")</f>
        <v/>
      </c>
      <c r="J4" s="104" t="str">
        <f>IFERROR(VLOOKUP(D4,DB!A:G,7,0),"")</f>
        <v/>
      </c>
      <c r="K4" s="110"/>
      <c r="L4" s="111" t="str">
        <f>IFERROR(VLOOKUP(D4,DB!A:I,9,0),"")</f>
        <v/>
      </c>
    </row>
    <row r="5" spans="1:16383" ht="31.5" customHeight="1">
      <c r="A5" s="106"/>
      <c r="B5" s="105" t="str">
        <f>IFERROR(VLOOKUP(D5,DB!A:K,11,0),"")</f>
        <v/>
      </c>
      <c r="C5" s="107"/>
      <c r="D5" s="105"/>
      <c r="E5" s="108"/>
      <c r="F5" s="109"/>
      <c r="G5" s="78">
        <f ca="1">IFERROR(NOW()-F5,"-")</f>
        <v>45948.722324189817</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45948.722324189817</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45948.722324189817</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45948.722324189817</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45948.722324189817</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45948.722324189817</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45948.722324189817</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45948.722324189817</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45948.722324189817</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45948.722324189817</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45948.722324189817</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45948.722324189817</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45948.722324189817</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45948.722324189817</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45948.722324189817</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45948.722324189817</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45948.722324189817</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45948.722324189817</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45948.722324189817</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45948.722324189817</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45948.722324189817</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45948.722324189817</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45948.722324189817</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45948.722324189817</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45948.722324189817</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45948.722324189817</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45948.722324189817</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45948.722324189817</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45948.722324189817</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45948.722324189817</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45948.722324189817</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45948.722324189817</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45948.722324189817</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45948.722324189817</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45948.722324189817</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45948.722324189817</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45948.722324189817</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45948.722324189817</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45948.722324189817</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45948.722324189817</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45948.722324189817</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45948.722324189817</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45948.722324189817</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45948.722324189817</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45948.722324189817</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45948.722324189817</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45948.722324189817</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45948.722324189817</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45948.722324189817</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45948.722324189817</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45948.722324189817</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45948.722324189817</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45948.722324189817</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45948.722324189817</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45948.722324189817</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45948.722324189817</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45948.722324189817</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45948.722324189817</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45948.722324189817</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45948.722324189817</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45948.722324189817</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45948.722324189817</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45948.722324189817</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45948.722324189817</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45948.722324189817</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45948.722324189817</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45948.722324189817</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45948.722324189817</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45948.722324189817</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45948.722324189817</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45948.722324189817</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45948.722324189817</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45948.722324189817</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45948.722324189817</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45948.722324189817</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45948.722324189817</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45948.722324189817</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45948.722324189817</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45948.722324189817</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45948.722324189817</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45948.722324189817</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45948.722324189817</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45948.722324189817</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45948.722324189817</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45948.722324189817</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45948.722324189817</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2025-10-18T14:21:09Z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