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75" documentId="13_ncr:1_{F6CB121F-512D-4AA6-A0C1-0FB36C537598}" xr6:coauthVersionLast="47" xr6:coauthVersionMax="47" xr10:uidLastSave="{CDE55CF8-1379-4634-92F6-BC8B5A3E41CF}"/>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66" i="5"/>
  <c r="J66" i="5"/>
  <c r="I66" i="5"/>
  <c r="G66" i="5"/>
  <c r="B66"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<sst xmlns="http://schemas.openxmlformats.org/spreadsheetml/2006/main" count="178584" uniqueCount="39076">
  <si>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</si>
  <si>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</si>
  <si>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</si>
  <si>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</si>
  <si>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</si>
  <si>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</si>
  <si>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</si>
  <si>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</si>
  <si>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</si>
  <si>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</si>
  <si>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</si>
  <si>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</si>
  <si>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</si>
  <si>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</si>
  <si>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</si>
  <si>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</si>
  <si>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</si>
  <si>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</si>
  <si>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</si>
  <si>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</si>
  <si>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</si>
  <si>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</si>
  <si>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</si>
  <si>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</si>
  <si>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</si>
  <si>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</si>
  <si>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</si>
  <si>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</si>
  <si>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</si>
  <si>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</si>
  <si>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</si>
  <si>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</si>
  <si>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</si>
  <si>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</si>
  <si>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</si>
  <si>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</si>
  <si>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</si>
  <si>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</si>
  <si>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</si>
  <si>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</si>
  <si>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</si>
  <si>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</si>
  <si>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</si>
  <si>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</si>
  <si>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</si>
  <si>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</si>
  <si>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</si>
  <si>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</si>
  <si>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</si>
  <si>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</si>
  <si>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</si>
  <si>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</si>
  <si>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</si>
  <si>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</si>
  <si>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</si>
  <si>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</si>
  <si>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</si>
  <si>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</si>
  <si>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</si>
  <si>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</si>
  <si>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</si>
  <si>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</si>
  <si>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</si>
  <si>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</si>
  <si>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</si>
  <si>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</si>
  <si>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</si>
  <si>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</si>
  <si>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</si>
  <si>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</si>
  <si>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</si>
  <si>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</si>
  <si>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</si>
  <si>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</si>
  <si>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</si>
  <si>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</si>
  <si>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</si>
  <si>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</si>
  <si>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</si>
  <si>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</si>
  <si>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</si>
  <si>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</si>
  <si>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</si>
  <si>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</si>
  <si>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</si>
  <si>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</si>
  <si>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</si>
  <si>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</si>
  <si>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</si>
  <si>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</si>
  <si>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</si>
  <si>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</si>
  <si>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</si>
  <si>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</si>
  <si>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</si>
  <si>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</si>
  <si>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</si>
  <si>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</si>
  <si>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</si>
  <si>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</si>
  <si>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</si>
  <si>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</si>
  <si>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</si>
  <si>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</si>
  <si>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</si>
  <si>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</si>
  <si>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</si>
  <si>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</si>
  <si>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</si>
  <si>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</si>
  <si>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</si>
  <si>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</si>
  <si>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</si>
  <si>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</si>
  <si>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</si>
  <si>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</si>
  <si>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</si>
  <si>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</si>
  <si>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</si>
  <si>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</si>
  <si>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</si>
  <si>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</si>
  <si>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</si>
  <si>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</si>
  <si>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</si>
  <si>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</si>
  <si>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</si>
  <si>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</si>
  <si>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</si>
  <si>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</si>
  <si>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</si>
  <si>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</si>
  <si>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</si>
  <si>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</si>
  <si>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</si>
  <si>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</si>
  <si>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</si>
  <si>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</si>
  <si>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</si>
  <si>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</si>
  <si>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</si>
  <si>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</si>
  <si>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</si>
  <si>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</si>
  <si>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</si>
  <si>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</si>
  <si>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</si>
  <si>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</si>
  <si>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</si>
  <si>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</si>
  <si>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</si>
  <si>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</si>
  <si>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</si>
  <si>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</si>
  <si>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</si>
  <si>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</si>
  <si>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</si>
  <si>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</si>
  <si>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</si>
  <si>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</si>
  <si>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</si>
  <si>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</si>
  <si>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</si>
  <si>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</si>
  <si>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</si>
  <si>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</si>
  <si>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</si>
  <si>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</si>
  <si>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</si>
  <si>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</si>
  <si>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</si>
  <si>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</si>
  <si>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</si>
  <si>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</si>
  <si>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</si>
  <si>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</si>
  <si>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</si>
  <si>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</si>
  <si>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</si>
  <si>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</si>
  <si>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</si>
  <si>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</si>
  <si>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</si>
  <si>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</si>
  <si>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</si>
  <si>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</si>
  <si>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</si>
  <si>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</si>
  <si>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</si>
  <si>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</si>
  <si>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</si>
  <si>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</si>
  <si>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</si>
  <si>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</si>
  <si>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</si>
  <si>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</si>
  <si>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</si>
  <si>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</si>
  <si>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</si>
  <si>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</si>
  <si>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</si>
  <si>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</si>
  <si>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</si>
  <si>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</si>
  <si>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</si>
  <si>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</si>
  <si>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</si>
  <si>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</si>
  <si>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</si>
  <si>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</si>
  <si>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</si>
  <si>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</si>
  <si>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</si>
  <si>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</si>
  <si>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</si>
  <si>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</si>
  <si>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</si>
  <si>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</si>
  <si>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</si>
  <si>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</si>
  <si>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</si>
  <si>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</si>
  <si>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</si>
  <si>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</si>
  <si>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</si>
  <si>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</si>
  <si>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</si>
  <si>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</si>
  <si>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</si>
  <si>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</si>
  <si>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</si>
  <si>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</si>
  <si>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</si>
  <si>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</si>
  <si>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</si>
  <si>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</si>
  <si>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</si>
  <si>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</si>
  <si>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</si>
  <si>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</si>
  <si>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</si>
  <si>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</si>
  <si>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</si>
  <si>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</si>
  <si>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</si>
  <si>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</si>
  <si>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</si>
  <si>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</si>
  <si>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</si>
  <si>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</si>
  <si>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</si>
  <si>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</si>
  <si>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</si>
  <si>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</si>
  <si>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</si>
  <si>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</si>
  <si>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</si>
  <si>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</si>
  <si>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</si>
  <si>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</si>
  <si>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</si>
  <si>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</si>
  <si>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</si>
  <si>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</si>
  <si>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</si>
  <si>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</si>
  <si>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</si>
  <si>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</si>
  <si>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</si>
  <si>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</si>
  <si>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</si>
  <si>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</si>
  <si>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</si>
  <si>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</si>
  <si>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</si>
  <si>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</si>
  <si>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</si>
  <si>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</si>
  <si>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</si>
  <si>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</si>
  <si>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</si>
  <si>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</si>
  <si>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</si>
  <si>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</si>
  <si>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</si>
  <si>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</si>
  <si>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</si>
  <si>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</si>
  <si>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</si>
  <si>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</si>
  <si>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</si>
  <si>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</si>
  <si>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</si>
  <si>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</si>
  <si>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</si>
  <si>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</si>
  <si>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</si>
  <si>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</si>
  <si>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</si>
  <si>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</si>
  <si>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</si>
  <si>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</si>
  <si>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</si>
  <si>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</si>
  <si>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</si>
  <si>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</si>
  <si>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</si>
  <si>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</si>
  <si>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</si>
  <si>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</si>
  <si>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</si>
  <si>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</si>
  <si>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</si>
  <si>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</si>
  <si>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</si>
  <si>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</si>
  <si>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</si>
  <si>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</si>
  <si>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</si>
  <si>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</si>
  <si>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</si>
  <si>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</si>
  <si>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</si>
  <si>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</si>
  <si>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</si>
  <si>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</si>
  <si>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</si>
  <si>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</si>
  <si>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</si>
  <si>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</si>
  <si>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</si>
  <si>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</si>
  <si>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</si>
  <si>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</si>
  <si>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</si>
  <si>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</si>
  <si>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</si>
  <si>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</si>
  <si>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</si>
  <si>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</si>
  <si>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</si>
  <si>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</si>
  <si>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</si>
  <si>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</si>
  <si>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</si>
  <si>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</si>
  <si>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</si>
  <si>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</si>
  <si>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</si>
  <si>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</si>
  <si>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</si>
  <si>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</si>
  <si>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</si>
  <si>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</si>
  <si>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</si>
  <si>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</si>
  <si>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</si>
  <si>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</si>
  <si>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</si>
  <si>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</si>
  <si>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</si>
  <si>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</si>
  <si>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</si>
  <si>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</si>
  <si>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</si>
  <si>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</si>
  <si>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</si>
  <si>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</si>
  <si>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</si>
  <si>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</si>
  <si>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</si>
  <si>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</si>
  <si>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</si>
  <si>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</si>
  <si>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</si>
  <si>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</si>
  <si>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</si>
  <si>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</si>
  <si>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</si>
  <si>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</si>
  <si>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</si>
  <si>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</si>
  <si>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</si>
  <si>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</si>
  <si>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</si>
  <si>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</si>
  <si>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</si>
  <si>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</si>
  <si>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</si>
  <si>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</si>
  <si>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</si>
  <si>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</si>
  <si>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</si>
  <si>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</si>
  <si>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</si>
  <si>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</si>
  <si>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</si>
  <si>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</si>
  <si>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</si>
  <si>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</si>
  <si>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</si>
  <si>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</si>
  <si>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</si>
  <si>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</si>
  <si>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</si>
  <si>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</si>
  <si>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</si>
  <si>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</si>
  <si>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</si>
  <si>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</si>
  <si>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</si>
  <si>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</si>
  <si>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</si>
  <si>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</si>
  <si>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</si>
  <si>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</si>
  <si>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</si>
  <si>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</si>
  <si>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</si>
  <si>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</si>
  <si>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</si>
  <si>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</si>
  <si>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</si>
  <si>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</si>
  <si>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</si>
  <si>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</si>
  <si>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</si>
  <si>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</si>
  <si>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</si>
  <si>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</si>
  <si>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</si>
  <si>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</si>
  <si>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</si>
  <si>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</si>
  <si>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</si>
  <si>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</si>
  <si>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</si>
  <si>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</si>
  <si>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</si>
  <si>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</si>
  <si>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</si>
  <si>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</si>
  <si>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</si>
  <si>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</si>
  <si>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</si>
  <si>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</si>
  <si>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</si>
  <si>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</si>
  <si>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</si>
  <si>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</si>
  <si>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</si>
  <si>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</si>
  <si>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</si>
  <si>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</si>
  <si>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</si>
  <si>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</si>
  <si>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</si>
  <si>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</si>
  <si>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</si>
  <si>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</si>
  <si>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</si>
  <si>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</si>
  <si>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</si>
  <si>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</si>
  <si>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</si>
  <si>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</si>
  <si>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</si>
  <si>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</si>
  <si>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</si>
  <si>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</si>
  <si>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</si>
  <si>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</si>
  <si>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</si>
  <si>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</si>
  <si>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</si>
  <si>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</si>
  <si>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</si>
  <si>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</si>
  <si>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</si>
  <si>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</si>
  <si>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</si>
  <si>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</si>
  <si>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</si>
  <si>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</si>
  <si>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</si>
  <si>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</si>
  <si>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</si>
  <si>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</si>
  <si>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</si>
  <si>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</si>
  <si>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</si>
  <si>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</si>
  <si>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</si>
  <si>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</si>
  <si>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</si>
  <si>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</si>
  <si>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</si>
  <si>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</si>
  <si>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</si>
  <si>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</si>
  <si>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</si>
  <si>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</si>
  <si>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</si>
  <si>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</si>
  <si>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</si>
  <si>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</si>
  <si>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</si>
  <si>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</si>
  <si>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</si>
  <si>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</si>
  <si>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</si>
  <si>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</si>
  <si>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</si>
  <si>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</si>
  <si>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</si>
  <si>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</si>
  <si>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</si>
  <si>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</si>
  <si>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</si>
  <si>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</si>
  <si>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</si>
  <si>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</si>
  <si>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</si>
  <si>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</si>
  <si>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</si>
  <si>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</si>
  <si>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</si>
  <si>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</si>
  <si>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</si>
  <si>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</si>
  <si>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</si>
  <si>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</si>
  <si>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</si>
  <si>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</si>
  <si>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</si>
  <si>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</si>
  <si>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</si>
  <si>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</si>
  <si>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</si>
  <si>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</si>
  <si>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</si>
  <si>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</si>
  <si>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</si>
  <si>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</si>
  <si>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</si>
  <si>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</si>
  <si>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</si>
  <si>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</si>
  <si>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</si>
  <si>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</si>
  <si>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</si>
  <si>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</si>
  <si>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</si>
  <si>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</si>
  <si>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</si>
  <si>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</si>
  <si>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</si>
  <si>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</si>
  <si>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</si>
  <si>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</si>
  <si>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</si>
  <si>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</si>
  <si>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</si>
  <si>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</si>
  <si>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</si>
  <si>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</si>
  <si>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</si>
  <si>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</si>
  <si>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</si>
  <si>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</si>
  <si>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</si>
  <si>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</si>
  <si>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</si>
  <si>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</si>
  <si>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</si>
  <si>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</si>
  <si>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</si>
  <si>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</si>
  <si>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</si>
  <si>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</si>
  <si>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</si>
  <si>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</si>
  <si>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</si>
  <si>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</si>
  <si>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</si>
  <si>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</si>
  <si>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</si>
  <si>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</si>
  <si>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</si>
  <si>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</si>
  <si>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</si>
  <si>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</si>
  <si>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</si>
  <si>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</si>
  <si>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</si>
  <si>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</si>
  <si>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</si>
  <si>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</si>
  <si>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</si>
  <si>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</si>
  <si>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</si>
  <si>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</si>
  <si>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</si>
  <si>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</si>
  <si>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</si>
  <si>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</si>
  <si>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</si>
  <si>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</si>
  <si>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</si>
  <si>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</si>
  <si>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</si>
  <si>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</si>
  <si>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</si>
  <si>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</si>
  <si>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</si>
  <si>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</si>
  <si>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</si>
  <si>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</si>
  <si>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</si>
  <si>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</si>
  <si>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</si>
  <si>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</si>
  <si>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</si>
  <si>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</si>
  <si>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</si>
  <si>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</si>
  <si>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</si>
  <si>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</si>
  <si>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</si>
  <si>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</si>
  <si>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</si>
  <si>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</si>
  <si>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</si>
  <si>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</si>
  <si>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</si>
  <si>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</si>
  <si>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</si>
  <si>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</si>
  <si>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</si>
  <si>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</si>
  <si>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</si>
  <si>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</si>
  <si>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</si>
  <si>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</si>
  <si>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</si>
  <si>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</si>
  <si>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</si>
  <si>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</si>
  <si>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</si>
  <si>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</si>
  <si>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</si>
  <si>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</si>
  <si>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</si>
  <si>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</si>
  <si>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</si>
  <si>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</si>
  <si>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</si>
  <si>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</si>
  <si>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</si>
  <si>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</si>
  <si>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</si>
  <si>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</si>
  <si>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</si>
  <si>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</si>
  <si>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</si>
  <si>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</si>
  <si>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</si>
  <si>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</si>
  <si>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</si>
  <si>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</si>
  <si>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</si>
  <si>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</si>
  <si>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</si>
  <si>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</si>
  <si>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</si>
  <si>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</si>
  <si>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</si>
  <si>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</si>
  <si>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</si>
  <si>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</si>
  <si>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</si>
  <si>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</si>
  <si>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</si>
  <si>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</si>
  <si>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</si>
  <si>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</si>
  <si>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</si>
  <si>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</si>
  <si>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</si>
  <si>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</si>
  <si>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</si>
  <si>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</si>
  <si>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</si>
  <si>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</si>
  <si>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</si>
  <si>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</si>
  <si>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</si>
  <si>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</si>
  <si>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</si>
  <si>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</si>
  <si>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</si>
  <si>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</si>
  <si>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</si>
  <si>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</si>
  <si>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</si>
  <si>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</si>
  <si>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</si>
  <si>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</si>
  <si>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</si>
  <si>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</si>
  <si>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</si>
  <si>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</si>
  <si>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</si>
  <si>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</si>
  <si>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</si>
  <si>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</si>
  <si>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</si>
  <si>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</si>
  <si>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</si>
  <si>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</si>
  <si>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</si>
  <si>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</si>
  <si>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</si>
  <si>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</si>
  <si>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</si>
  <si>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</si>
  <si>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</si>
  <si>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</si>
  <si>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</si>
  <si>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</si>
  <si>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</si>
  <si>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</si>
  <si>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</si>
  <si>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</si>
  <si>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</si>
  <si>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</si>
  <si>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</si>
  <si>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</si>
  <si>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</si>
  <si>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</si>
  <si>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</si>
  <si>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</si>
  <si>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</si>
  <si>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</si>
  <si>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</si>
  <si>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</si>
  <si>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</si>
  <si>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</si>
  <si>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</si>
  <si>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</si>
  <si>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</si>
  <si>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</si>
  <si>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</si>
  <si>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</si>
  <si>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</si>
  <si>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</si>
  <si>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</si>
  <si>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</si>
  <si>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</si>
  <si>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</si>
  <si>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</si>
  <si>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</si>
  <si>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</si>
  <si>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</si>
  <si>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</si>
  <si>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</si>
  <si>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</si>
  <si>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</si>
  <si>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</si>
  <si>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</si>
  <si>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</si>
  <si>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</si>
  <si>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</si>
  <si>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</si>
  <si>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</si>
  <si>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</si>
  <si>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</si>
  <si>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</si>
  <si>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</si>
  <si>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</si>
  <si>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</si>
  <si>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</si>
  <si>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</si>
  <si>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</si>
  <si>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</si>
  <si>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</si>
  <si>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</si>
  <si>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</si>
  <si>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</si>
  <si>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</si>
  <si>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</si>
  <si>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</si>
  <si>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</si>
  <si>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</si>
  <si>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</si>
  <si>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</si>
  <si>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</si>
  <si>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</si>
  <si>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</si>
  <si>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</si>
  <si>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</si>
  <si>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</si>
  <si>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</si>
  <si>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</si>
  <si>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</si>
  <si>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</si>
  <si>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</si>
  <si>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</si>
  <si>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</si>
  <si>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</si>
  <si>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</si>
  <si>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</si>
  <si>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</si>
  <si>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</si>
  <si>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</si>
  <si>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</si>
  <si>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</si>
  <si>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</si>
  <si>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</si>
  <si>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</si>
  <si>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</si>
  <si>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</si>
  <si>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</si>
  <si>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</si>
  <si>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</si>
  <si>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</si>
  <si>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</si>
  <si>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</si>
  <si>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</si>
  <si>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</si>
  <si>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</si>
  <si>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</si>
  <si>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</si>
  <si>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</si>
  <si>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</si>
  <si>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</si>
  <si>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</si>
  <si>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</si>
  <si>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</si>
  <si>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</si>
  <si>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</si>
  <si>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</si>
  <si>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</si>
  <si>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</si>
  <si>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</si>
  <si>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</si>
  <si>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</si>
  <si>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</si>
  <si>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</si>
  <si>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</si>
  <si>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</si>
  <si>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</si>
  <si>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</si>
  <si>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</si>
  <si>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</si>
  <si>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</si>
  <si>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</si>
  <si>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</si>
  <si>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</si>
  <si>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</si>
  <si>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</si>
  <si>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</si>
  <si>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</si>
  <si>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</si>
  <si>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</si>
  <si>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</si>
  <si>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</si>
  <si>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</si>
  <si>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</si>
  <si>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</si>
  <si>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</si>
  <si>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</si>
  <si>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</si>
  <si>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</si>
  <si>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</si>
  <si>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</si>
  <si>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</si>
  <si>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</si>
  <si>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</si>
  <si>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</si>
  <si>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</si>
  <si>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</si>
  <si>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</si>
  <si>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</si>
  <si>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</si>
  <si>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</si>
  <si>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</si>
  <si>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</si>
  <si>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</si>
  <si>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</si>
  <si>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</si>
  <si>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</si>
  <si>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</si>
  <si>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</si>
  <si>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</si>
  <si>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</si>
  <si>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</si>
  <si>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</si>
  <si>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</si>
  <si>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</si>
  <si>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</si>
  <si>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</si>
  <si>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</si>
  <si>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</si>
  <si>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</si>
  <si>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</si>
  <si>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</si>
  <si>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</si>
  <si>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</si>
  <si>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</si>
  <si>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</si>
  <si>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</si>
  <si>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</si>
  <si>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</si>
  <si>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</si>
  <si>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</si>
  <si>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</si>
  <si>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</si>
  <si>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</si>
  <si>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</si>
  <si>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</si>
  <si>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</si>
  <si>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</si>
  <si>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</si>
  <si>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</si>
  <si>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</si>
  <si>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</si>
  <si>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</si>
  <si>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</si>
  <si>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</si>
  <si>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</si>
  <si>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</si>
  <si>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</si>
  <si>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</si>
  <si>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</si>
  <si>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</si>
  <si>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</si>
  <si>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</si>
  <si>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</si>
  <si>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</si>
  <si>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</si>
  <si>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</si>
  <si>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</si>
  <si>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</si>
  <si>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</si>
  <si>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</si>
  <si>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</si>
  <si>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</si>
  <si>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</si>
  <si>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</si>
  <si>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</si>
  <si>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</si>
  <si>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</si>
  <si>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</si>
  <si>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</si>
  <si>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</si>
  <si>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</si>
  <si>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</si>
  <si>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</si>
  <si>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</si>
  <si>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</si>
  <si>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</si>
  <si>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</si>
  <si>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</si>
  <si>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</si>
  <si>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</si>
  <si>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</si>
  <si>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</si>
  <si>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</si>
  <si>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</si>
  <si>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</si>
  <si>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</si>
  <si>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</si>
  <si>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</si>
  <si>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</si>
  <si>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</si>
  <si>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</si>
  <si>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</si>
  <si>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</si>
  <si>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</si>
  <si>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</si>
  <si>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</si>
  <si>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</si>
  <si>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</si>
  <si>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</si>
  <si>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</si>
  <si>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</si>
  <si>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</si>
  <si>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</si>
  <si>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</si>
  <si>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</si>
  <si>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</si>
  <si>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</si>
  <si>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</si>
  <si>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</si>
  <si>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</si>
  <si>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</si>
  <si>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</si>
  <si>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</si>
  <si>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</si>
  <si>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</si>
  <si>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</si>
  <si>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</si>
  <si>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</si>
  <si>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</si>
  <si>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</si>
  <si>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</si>
  <si>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</si>
  <si>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</si>
  <si>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</si>
  <si>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</si>
  <si>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</si>
  <si>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</si>
  <si>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</si>
  <si>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</si>
  <si>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</si>
  <si>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</si>
  <si>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</si>
  <si>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</si>
  <si>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</si>
  <si>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</si>
  <si>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</si>
  <si>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</si>
  <si>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</si>
  <si>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</si>
  <si>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</si>
  <si>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</si>
  <si>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</si>
  <si>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</si>
  <si>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</si>
  <si>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</si>
  <si>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</si>
  <si>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</si>
  <si>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</si>
  <si>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</si>
  <si>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</si>
  <si>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</si>
  <si>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</si>
  <si>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</si>
  <si>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</si>
  <si>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</si>
  <si>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</si>
  <si>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</si>
  <si>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</si>
  <si>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</si>
  <si>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</si>
  <si>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</si>
  <si>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</si>
  <si>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</si>
  <si>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</si>
  <si>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</si>
  <si>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</si>
  <si>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</si>
  <si>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</si>
  <si>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</si>
  <si>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</si>
  <si>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</si>
  <si>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</si>
  <si>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</si>
  <si>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</si>
  <si>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</si>
  <si>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</si>
  <si>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</si>
  <si>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</si>
  <si>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</si>
  <si>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</si>
  <si>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</si>
  <si>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</si>
  <si>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</si>
  <si>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</si>
  <si>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</si>
  <si>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</si>
  <si>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</si>
  <si>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</si>
  <si>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</si>
  <si>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</si>
  <si>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</si>
  <si>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</si>
  <si>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</si>
  <si>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</si>
  <si>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</si>
  <si>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</si>
  <si>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</si>
  <si>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</si>
  <si>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</si>
  <si>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</si>
  <si>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</si>
  <si>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</si>
  <si>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</si>
  <si>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</si>
  <si>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</si>
  <si>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</si>
  <si>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</si>
  <si>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</si>
  <si>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</si>
  <si>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</si>
  <si>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</si>
  <si>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</si>
  <si>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</si>
  <si>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</si>
  <si>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</si>
  <si>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</si>
  <si>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</si>
  <si>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</si>
  <si>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</si>
  <si>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</si>
  <si>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</si>
  <si>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</si>
  <si>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</si>
  <si>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</si>
  <si>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</si>
  <si>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</si>
  <si>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</si>
  <si>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</si>
  <si>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</si>
  <si>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</si>
  <si>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</si>
  <si>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</si>
  <si>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</si>
  <si>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</si>
  <si>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</si>
  <si>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</si>
  <si>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</si>
  <si>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</si>
  <si>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</si>
  <si>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</si>
  <si>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</si>
  <si>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</si>
  <si>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</si>
  <si>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</si>
  <si>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</si>
  <si>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</si>
  <si>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</si>
  <si>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</si>
  <si>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</si>
  <si>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</si>
  <si>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</si>
  <si>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</si>
  <si>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</si>
  <si>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</si>
  <si>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</si>
  <si>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</si>
  <si>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</si>
  <si>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</si>
  <si>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</si>
  <si>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</si>
  <si>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</si>
  <si>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</si>
  <si>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</si>
  <si>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</si>
  <si>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</si>
  <si>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</si>
  <si>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</si>
  <si>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</si>
  <si>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</si>
  <si>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</si>
  <si>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</si>
  <si>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</si>
  <si>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</si>
  <si>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</si>
  <si>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</si>
  <si>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</si>
  <si>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</si>
  <si>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</si>
  <si>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</si>
  <si>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</si>
  <si>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</si>
  <si>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</si>
  <si>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</si>
  <si>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</si>
  <si>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</si>
  <si>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</si>
  <si>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</si>
  <si>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</si>
  <si>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</si>
  <si>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</si>
  <si>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</si>
  <si>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</si>
  <si>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</si>
  <si>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</si>
  <si>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</si>
  <si>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</si>
  <si>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</si>
  <si>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</si>
  <si>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</si>
  <si>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</si>
  <si>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</si>
  <si>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</si>
  <si>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</si>
  <si>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</si>
  <si>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</si>
  <si>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</si>
  <si>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</si>
  <si>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</si>
  <si>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</si>
  <si>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</si>
  <si>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</si>
  <si>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</si>
  <si>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</si>
  <si>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</si>
  <si>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</si>
  <si>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</si>
  <si>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</si>
  <si>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</si>
  <si>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</si>
  <si>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</si>
  <si>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</si>
  <si>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</si>
  <si>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</si>
  <si>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</si>
  <si>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</si>
  <si>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</si>
  <si>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</si>
  <si>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</si>
  <si>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</si>
  <si>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</si>
  <si>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</si>
  <si>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</si>
  <si>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</si>
  <si>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</si>
  <si>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</si>
  <si>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</si>
  <si>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</si>
  <si>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</si>
  <si>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</si>
  <si>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</si>
  <si>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</si>
  <si>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</si>
  <si>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</si>
  <si>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</si>
  <si>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</si>
  <si>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</si>
  <si>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</si>
  <si>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</si>
  <si>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</si>
  <si>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</si>
  <si>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</si>
  <si>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</si>
  <si>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</si>
  <si>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</si>
  <si>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</si>
  <si>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</si>
  <si>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</si>
  <si>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</si>
  <si>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</si>
  <si>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</si>
  <si>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</si>
  <si>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</si>
  <si>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</si>
  <si>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</si>
  <si>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</si>
  <si>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</si>
  <si>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</si>
  <si>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</si>
  <si>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</si>
  <si>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</si>
  <si>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</si>
  <si>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</si>
  <si>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</si>
  <si>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</si>
  <si>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</si>
  <si>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</si>
  <si>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</si>
  <si>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</si>
  <si>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</si>
  <si>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</si>
  <si>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</si>
  <si>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</si>
  <si>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</si>
  <si>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</si>
  <si>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</si>
  <si>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</si>
  <si>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</si>
  <si>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</si>
  <si>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</si>
  <si>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</si>
  <si>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</si>
  <si>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</si>
  <si>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</si>
  <si>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</si>
  <si>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</si>
  <si>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</si>
  <si>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</si>
  <si>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</si>
  <si>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</si>
  <si>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</si>
  <si>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</si>
  <si>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</si>
  <si>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</si>
  <si>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</si>
  <si>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</si>
  <si>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</si>
  <si>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</si>
  <si>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</si>
  <si>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</si>
  <si>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</si>
  <si>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</si>
  <si>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</si>
  <si>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</si>
  <si>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</si>
  <si>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</si>
  <si>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</si>
  <si>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</si>
  <si>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</si>
  <si>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</si>
  <si>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</si>
  <si>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</si>
  <si>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</si>
  <si>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</si>
  <si>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</si>
  <si>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</si>
  <si>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</si>
  <si>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</si>
  <si>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</si>
  <si>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</si>
  <si>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</si>
  <si>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</si>
  <si>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</si>
  <si>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</si>
  <si>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</si>
  <si>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</si>
  <si>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</si>
  <si>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</si>
  <si>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</si>
  <si>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</si>
  <si>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</si>
  <si>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</si>
  <si>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</si>
  <si>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</si>
  <si>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</si>
  <si>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</si>
  <si>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</si>
  <si>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</si>
  <si>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</si>
  <si>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</si>
  <si>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</si>
  <si>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</si>
  <si>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</si>
  <si>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</si>
  <si>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</si>
  <si>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</si>
  <si>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</si>
  <si>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</si>
  <si>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</si>
  <si>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</si>
  <si>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</si>
  <si>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</si>
  <si>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</si>
  <si>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</si>
  <si>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</si>
  <si>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</si>
  <si>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</si>
  <si>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</si>
  <si>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</si>
  <si>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</si>
  <si>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</si>
  <si>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</si>
  <si>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</si>
  <si>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</si>
  <si>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</si>
  <si>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</si>
  <si>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</si>
  <si>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</si>
  <si>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</si>
  <si>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</si>
  <si>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</si>
  <si>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</si>
  <si>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</si>
  <si>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</si>
  <si>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</si>
  <si>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</si>
  <si>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</si>
  <si>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</si>
  <si>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</si>
  <si>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</si>
  <si>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</si>
  <si>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</si>
  <si>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</si>
  <si>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</si>
  <si>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</si>
  <si>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</si>
  <si>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</si>
  <si>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</si>
  <si>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</si>
  <si>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</si>
  <si>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</si>
  <si>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</si>
  <si>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</si>
  <si>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</si>
  <si>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</si>
  <si>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</si>
  <si>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</si>
  <si>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</si>
  <si>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</si>
  <si>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</si>
  <si>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</si>
  <si>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</si>
  <si>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</si>
  <si>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</si>
  <si>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</si>
  <si>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</si>
  <si>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</si>
  <si>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</si>
  <si>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</si>
  <si>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</si>
  <si>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</si>
  <si>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</si>
  <si>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</si>
  <si>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</si>
  <si>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</si>
  <si>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</si>
  <si>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</si>
  <si>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</si>
  <si>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</si>
  <si>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</si>
  <si>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</si>
  <si>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</si>
  <si>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</si>
  <si>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</si>
  <si>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</si>
  <si>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</si>
  <si>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</si>
  <si>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</si>
  <si>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</si>
  <si>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</si>
  <si>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</si>
  <si>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</si>
  <si>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</si>
  <si>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</si>
  <si>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</si>
  <si>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</si>
  <si>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</si>
  <si>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</si>
  <si>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</si>
  <si>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</si>
  <si>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</si>
  <si>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</si>
  <si>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</si>
  <si>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</si>
  <si>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</si>
  <si>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</si>
  <si>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</si>
  <si>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</si>
  <si>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</si>
  <si>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</si>
  <si>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</si>
  <si>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</si>
  <si>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</si>
  <si>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</si>
  <si>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</si>
  <si>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</si>
  <si>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</si>
  <si>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</si>
  <si>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</si>
  <si>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</si>
  <si>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</si>
  <si>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</si>
  <si>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</si>
  <si>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</si>
  <si>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</si>
  <si>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</si>
  <si>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</si>
  <si>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</si>
  <si>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</si>
  <si>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</si>
  <si>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</si>
  <si>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</si>
  <si>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</si>
  <si>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</si>
  <si>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</si>
  <si>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</si>
  <si>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</si>
  <si>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</si>
  <si>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</si>
  <si>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</si>
  <si>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</si>
  <si>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</si>
  <si>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</si>
  <si>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</si>
  <si>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</si>
  <si>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</si>
  <si>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</si>
  <si>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</si>
  <si>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</si>
  <si>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</si>
  <si>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</si>
  <si>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</si>
  <si>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</si>
  <si>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</si>
  <si>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</si>
  <si>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</si>
  <si>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</si>
  <si>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</si>
  <si>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</si>
  <si>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</si>
  <si>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</si>
  <si>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</si>
  <si>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</si>
  <si>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</si>
  <si>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</si>
  <si>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</si>
  <si>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</si>
  <si>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</si>
  <si>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</si>
  <si>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</si>
  <si>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</si>
  <si>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</si>
  <si>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</si>
  <si>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</si>
  <si>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</si>
  <si>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</si>
  <si>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</si>
  <si>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</si>
  <si>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</si>
  <si>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</si>
  <si>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</si>
  <si>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</si>
  <si>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</si>
  <si>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</si>
  <si>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</si>
  <si>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</si>
  <si>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</si>
  <si>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</si>
  <si>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</si>
  <si>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</si>
  <si>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</si>
  <si>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</si>
  <si>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</si>
  <si>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</si>
  <si>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</si>
  <si>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</si>
  <si>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</si>
  <si>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</si>
  <si>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</si>
  <si>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</si>
  <si>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</si>
  <si>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</si>
  <si>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</si>
  <si>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</si>
  <si>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</si>
  <si>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</si>
  <si>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</si>
  <si>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</si>
  <si>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</si>
  <si>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</si>
  <si>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</si>
  <si>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</si>
  <si>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</si>
  <si>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</si>
  <si>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</si>
  <si>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</si>
  <si>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</si>
  <si>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</si>
  <si>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</si>
  <si>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</si>
  <si>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</si>
  <si>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</si>
  <si>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</si>
  <si>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</si>
  <si>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</si>
  <si>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</si>
  <si>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</si>
  <si>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</si>
  <si>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</si>
  <si>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</si>
  <si>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</si>
  <si>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</si>
  <si>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</si>
  <si>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</si>
  <si>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</si>
  <si>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</si>
  <si>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</si>
  <si>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</si>
  <si>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</si>
  <si>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</si>
  <si>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</si>
  <si>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</si>
  <si>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</si>
  <si>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</si>
  <si>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</si>
  <si>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</si>
  <si>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</si>
  <si>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</si>
  <si>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</si>
  <si>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</si>
  <si>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</si>
  <si>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</si>
  <si>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</si>
  <si>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</si>
  <si>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</si>
  <si>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</si>
  <si>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</si>
  <si>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</si>
  <si>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</si>
  <si>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</si>
  <si>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</si>
  <si>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</si>
  <si>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</si>
  <si>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</si>
  <si>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</si>
  <si>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</si>
  <si>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</si>
  <si>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</si>
  <si>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</si>
  <si>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</si>
  <si>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</si>
  <si>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</si>
  <si>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</si>
  <si>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</si>
  <si>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</si>
  <si>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</si>
  <si>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</si>
  <si>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</si>
  <si>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</si>
  <si>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</si>
  <si>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</si>
  <si>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</si>
  <si>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</si>
  <si>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</si>
  <si>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</si>
  <si>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</si>
  <si>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</si>
  <si>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</si>
  <si>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</si>
  <si>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</si>
  <si>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</si>
  <si>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</si>
  <si>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</si>
  <si>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</si>
  <si>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</si>
  <si>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</si>
  <si>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</si>
  <si>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</si>
  <si>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</si>
  <si>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</si>
  <si>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</si>
  <si>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</si>
  <si>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</si>
  <si>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</si>
  <si>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</si>
  <si>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</si>
  <si>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</si>
  <si>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</si>
  <si>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</si>
  <si>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</si>
  <si>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</si>
  <si>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</si>
  <si>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</si>
  <si>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</si>
  <si>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</si>
  <si>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</si>
  <si>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</si>
  <si>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</si>
  <si>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</si>
  <si>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</si>
  <si>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</si>
  <si>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</si>
  <si>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</si>
  <si>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</si>
  <si>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</si>
  <si>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</si>
  <si>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</si>
  <si>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</si>
  <si>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</si>
  <si>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</si>
  <si>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</si>
  <si>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</si>
  <si>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</si>
  <si>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</si>
  <si>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</si>
  <si>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</si>
  <si>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</si>
  <si>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</si>
  <si>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</si>
  <si>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</si>
  <si>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</si>
  <si>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</si>
  <si>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</si>
  <si>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</si>
  <si>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</si>
  <si>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</si>
  <si>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</si>
  <si>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</si>
  <si>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</si>
  <si>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</si>
  <si>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</si>
  <si>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</si>
  <si>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</si>
  <si>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</si>
  <si>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</si>
  <si>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</si>
  <si>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</si>
  <si>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</si>
  <si>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</si>
  <si>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</si>
  <si>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</si>
  <si>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</si>
  <si>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</si>
  <si>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</si>
  <si>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</si>
  <si>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</si>
  <si>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</si>
  <si>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</si>
  <si>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</si>
  <si>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</si>
  <si>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</si>
  <si>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</si>
  <si>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</si>
  <si>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</si>
  <si>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</si>
  <si>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</si>
  <si>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</si>
  <si>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</si>
  <si>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</si>
  <si>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</si>
  <si>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</si>
  <si>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</si>
  <si>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</si>
  <si>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</si>
  <si>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</si>
  <si>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</si>
  <si>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</si>
  <si>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</si>
  <si>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</si>
  <si>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</si>
  <si>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</si>
  <si>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</si>
  <si>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</si>
  <si>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</si>
  <si>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</si>
  <si>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</si>
  <si>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</si>
  <si>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</si>
  <si>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</si>
  <si>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</si>
  <si>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</si>
  <si>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</si>
  <si>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</si>
  <si>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</si>
  <si>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</si>
  <si>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</si>
  <si>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</si>
  <si>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</si>
  <si>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</si>
  <si>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</si>
  <si>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</si>
  <si>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</si>
  <si>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</si>
  <si>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</si>
  <si>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</si>
  <si>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</si>
  <si>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</si>
  <si>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</si>
  <si>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</si>
  <si>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</si>
  <si>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</si>
  <si>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</si>
  <si>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</si>
  <si>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</si>
  <si>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</si>
  <si>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</si>
  <si>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</si>
  <si>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</si>
  <si>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</si>
  <si>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</si>
  <si>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</si>
  <si>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</si>
  <si>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</si>
  <si>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</si>
  <si>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</si>
  <si>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</si>
  <si>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</si>
  <si>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</si>
  <si>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</si>
  <si>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</si>
  <si>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</si>
  <si>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</si>
  <si>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</si>
  <si>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</si>
  <si>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</si>
  <si>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</si>
  <si>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</si>
  <si>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</si>
  <si>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</si>
  <si>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</si>
  <si>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</si>
  <si>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</si>
  <si>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</si>
  <si>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</si>
  <si>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</si>
  <si>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</si>
  <si>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</si>
  <si>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</si>
  <si>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</si>
  <si>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</si>
  <si>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</si>
  <si>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</si>
  <si>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</si>
  <si>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</si>
  <si>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</si>
  <si>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</si>
  <si>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</si>
  <si>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</si>
  <si>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</si>
  <si>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</si>
  <si>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</si>
  <si>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</si>
  <si>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</si>
  <si>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</si>
  <si>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</si>
  <si>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</si>
  <si>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</si>
  <si>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</si>
  <si>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</si>
  <si>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</si>
  <si>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</si>
  <si>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</si>
  <si>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</si>
  <si>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</si>
  <si>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</si>
  <si>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</si>
  <si>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</si>
  <si>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</si>
  <si>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</si>
  <si>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</si>
  <si>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</si>
  <si>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</si>
  <si>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</si>
  <si>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</si>
  <si>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</si>
  <si>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</si>
  <si>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</si>
  <si>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</si>
  <si>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</si>
  <si>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</si>
  <si>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</si>
  <si>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</si>
  <si>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</si>
  <si>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</si>
  <si>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</si>
  <si>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</si>
  <si>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</si>
  <si>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</si>
  <si>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</si>
  <si>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</si>
  <si>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</si>
  <si>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</si>
  <si>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</si>
  <si>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</si>
  <si>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</si>
  <si>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</si>
  <si>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</si>
  <si>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</si>
  <si>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</si>
  <si>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</si>
  <si>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</si>
  <si>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</si>
  <si>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</si>
  <si>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</si>
  <si>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</si>
  <si>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</si>
  <si>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</si>
  <si>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</si>
  <si>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</si>
  <si>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</si>
  <si>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</si>
  <si>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</si>
  <si>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</si>
  <si>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</si>
  <si>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</si>
  <si>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</si>
  <si>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</si>
  <si>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</si>
  <si>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</si>
  <si>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</si>
  <si>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</si>
  <si>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</si>
  <si>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</si>
  <si>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</si>
  <si>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</si>
  <si>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</si>
  <si>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</si>
  <si>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</si>
  <si>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</si>
  <si>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</si>
  <si>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</si>
  <si>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</si>
  <si>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</si>
  <si>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</si>
  <si>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</si>
  <si>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</si>
  <si>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</si>
  <si>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</si>
  <si>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</si>
  <si>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</si>
  <si>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</si>
  <si>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</si>
  <si>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</si>
  <si>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</si>
  <si>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</si>
  <si>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</si>
  <si>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</si>
  <si>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</si>
  <si>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</si>
  <si>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</si>
  <si>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</si>
  <si>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</si>
  <si>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</si>
  <si>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</si>
  <si>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</si>
  <si>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</si>
  <si>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</si>
  <si>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</si>
  <si>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</si>
  <si>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</si>
  <si>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</si>
  <si>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</si>
  <si>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</si>
  <si>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</si>
  <si>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</si>
  <si>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</si>
  <si>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</si>
  <si>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</si>
  <si>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</si>
  <si>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</si>
  <si>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</si>
  <si>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</si>
  <si>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</si>
  <si>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</si>
  <si>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</si>
  <si>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</si>
  <si>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</si>
  <si>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</si>
  <si>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</si>
  <si>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</si>
  <si>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</si>
  <si>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</si>
  <si>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</si>
  <si>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</si>
  <si>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</si>
  <si>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</si>
  <si>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</si>
  <si>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</si>
  <si>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</si>
  <si>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</si>
  <si>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</si>
  <si>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</si>
  <si>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</si>
  <si>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</si>
  <si>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</si>
  <si>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</si>
  <si>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</si>
  <si>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</si>
  <si>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</si>
  <si>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</si>
  <si>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</si>
  <si>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</si>
  <si>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</si>
  <si>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</si>
  <si>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</si>
  <si>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</si>
  <si>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</si>
  <si>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</si>
  <si>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</si>
  <si>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</si>
  <si>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</si>
  <si>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</si>
  <si>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</si>
  <si>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</si>
  <si>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</si>
  <si>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</si>
  <si>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</si>
  <si>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</si>
  <si>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</si>
  <si>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</si>
  <si>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</si>
  <si>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</si>
  <si>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</si>
  <si>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</si>
  <si>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</si>
  <si>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</si>
  <si>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</si>
  <si>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</si>
  <si>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</si>
  <si>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</si>
  <si>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</si>
  <si>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</si>
  <si>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</si>
  <si>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</si>
  <si>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</si>
  <si>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</si>
  <si>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</si>
  <si>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</si>
  <si>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</si>
  <si>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</si>
  <si>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</si>
  <si>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</si>
  <si>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</si>
  <si>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</si>
  <si>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</si>
  <si>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</si>
  <si>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</si>
  <si>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</si>
  <si>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</si>
  <si>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</si>
  <si>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</si>
  <si>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</si>
  <si>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</si>
  <si>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</si>
  <si>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</si>
  <si>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</si>
  <si>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</si>
  <si>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</si>
  <si>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</si>
  <si>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</si>
  <si>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</si>
  <si>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</si>
  <si>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</si>
  <si>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</si>
  <si>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</si>
  <si>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</si>
  <si>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</si>
  <si>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</si>
  <si>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</si>
  <si>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</si>
  <si>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</si>
  <si>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</si>
  <si>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</si>
  <si>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</si>
  <si>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</si>
  <si>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</si>
  <si>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</si>
  <si>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</si>
  <si>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</si>
  <si>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</si>
  <si>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</si>
  <si>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</si>
  <si>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</si>
  <si>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</si>
  <si>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</si>
  <si>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</si>
  <si>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</si>
  <si>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</si>
  <si>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</si>
  <si>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</si>
  <si>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</si>
  <si>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</si>
  <si>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</si>
  <si>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</si>
  <si>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</si>
  <si>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</si>
  <si>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</si>
  <si>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</si>
  <si>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</si>
  <si>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</si>
  <si>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</si>
  <si>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</si>
  <si>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</si>
  <si>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</si>
  <si>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</si>
  <si>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</si>
  <si>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</si>
  <si>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</si>
  <si>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</si>
  <si>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</si>
  <si>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</si>
  <si>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</si>
  <si>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</si>
  <si>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</si>
  <si>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</si>
  <si>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</si>
  <si>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</si>
  <si>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</si>
  <si>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</si>
  <si>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</si>
  <si>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</si>
  <si>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</si>
  <si>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</si>
  <si>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</si>
  <si>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</si>
  <si>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</si>
  <si>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</si>
  <si>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</si>
  <si>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</si>
  <si>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</si>
  <si>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</si>
  <si>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</si>
  <si>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</si>
  <si>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</si>
  <si>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</si>
  <si>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</si>
  <si>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</si>
  <si>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</si>
  <si>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</si>
  <si>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</si>
  <si>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</si>
  <si>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</si>
  <si>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</si>
  <si>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</si>
  <si>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</si>
  <si>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</si>
  <si>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</si>
  <si>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</si>
  <si>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</si>
  <si>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</si>
  <si>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</si>
  <si>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</si>
  <si>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</si>
  <si>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</si>
  <si>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</si>
  <si>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</si>
  <si>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</si>
  <si>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</si>
  <si>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</si>
  <si>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</si>
  <si>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</si>
  <si>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</si>
  <si>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</si>
  <si>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</si>
  <si>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</si>
  <si>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</si>
  <si>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</si>
  <si>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</si>
  <si>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</si>
  <si>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</si>
  <si>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</si>
  <si>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</si>
  <si>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</si>
  <si>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</si>
  <si>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</si>
  <si>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</si>
  <si>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</si>
  <si>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</si>
  <si>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</si>
  <si>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</si>
  <si>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</si>
  <si>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</si>
  <si>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</si>
  <si>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</si>
  <si>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</si>
  <si>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</si>
  <si>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</si>
  <si>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</si>
  <si>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</si>
  <si>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</si>
  <si>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</si>
  <si>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</si>
  <si>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</si>
  <si>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</si>
  <si>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</si>
  <si>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</si>
  <si>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</si>
  <si>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</si>
  <si>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</si>
  <si>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</si>
  <si>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</si>
  <si>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</si>
  <si>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</si>
  <si>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</si>
  <si>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</si>
  <si>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</si>
  <si>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</si>
  <si>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</si>
  <si>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</si>
  <si>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</si>
  <si>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</si>
  <si>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</si>
  <si>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</si>
  <si>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</si>
  <si>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</si>
  <si>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</si>
  <si>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</si>
  <si>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</si>
  <si>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</si>
  <si>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</si>
  <si>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</si>
  <si>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</si>
  <si>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</si>
  <si>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</si>
  <si>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</si>
  <si>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</si>
  <si>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</si>
  <si>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</si>
  <si>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</si>
  <si>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</si>
  <si>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</si>
  <si>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</si>
  <si>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</si>
  <si>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</si>
  <si>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</si>
  <si>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</si>
  <si>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</si>
  <si>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</si>
  <si>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</si>
  <si>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</si>
  <si>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</si>
  <si>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</si>
  <si>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</si>
  <si>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</si>
  <si>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</si>
  <si>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</si>
  <si>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</si>
  <si>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</si>
  <si>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</si>
  <si>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</si>
  <si>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</si>
  <si>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</si>
  <si>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</si>
  <si>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</si>
  <si>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</si>
  <si>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</si>
  <si>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</si>
  <si>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</si>
  <si>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</si>
  <si>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</si>
  <si>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</si>
  <si>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</si>
  <si>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</si>
  <si>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</si>
  <si>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</si>
  <si>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</si>
  <si>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</si>
  <si>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</si>
  <si>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</si>
  <si>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</si>
  <si>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</si>
  <si>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</si>
  <si>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</si>
  <si>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</si>
  <si>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</si>
  <si>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</si>
  <si>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</si>
  <si>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</si>
  <si>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</si>
  <si>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</si>
  <si>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</si>
  <si>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</si>
  <si>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</si>
  <si>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</si>
  <si>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</si>
  <si>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</si>
  <si>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</si>
  <si>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</si>
  <si>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</si>
  <si>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</si>
  <si>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</si>
  <si>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</si>
  <si>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</si>
  <si>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</si>
  <si>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</si>
  <si>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</si>
  <si>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</si>
  <si>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</si>
  <si>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</si>
  <si>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</si>
  <si>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</si>
  <si>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</si>
  <si>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</si>
  <si>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</si>
  <si>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</si>
  <si>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</si>
  <si>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</si>
  <si>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</si>
  <si>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</si>
  <si>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</si>
  <si>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</si>
  <si>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</si>
  <si>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</si>
  <si>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</si>
  <si>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</si>
  <si>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</si>
  <si>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</si>
  <si>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</si>
  <si>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</si>
  <si>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</si>
  <si>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</si>
  <si>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</si>
  <si>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</si>
  <si>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</si>
  <si>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</si>
  <si>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</si>
  <si>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</si>
  <si>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</si>
  <si>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</si>
  <si>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</si>
  <si>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</si>
  <si>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</si>
  <si>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</si>
  <si>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</si>
  <si>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</si>
  <si>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</si>
  <si>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</si>
  <si>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</si>
  <si>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</si>
  <si>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</si>
  <si>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</si>
  <si>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</si>
  <si>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</si>
  <si>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</si>
  <si>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</si>
  <si>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</si>
  <si>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</si>
  <si>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</si>
  <si>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</si>
  <si>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</si>
  <si>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</si>
  <si>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</si>
  <si>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</si>
  <si>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</si>
  <si>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</si>
  <si>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</si>
  <si>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</si>
  <si>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</si>
  <si>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</si>
  <si>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</si>
  <si>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</si>
  <si>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</si>
  <si>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</si>
  <si>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</si>
  <si>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</si>
  <si>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</si>
  <si>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</si>
  <si>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</si>
  <si>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</si>
  <si>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</si>
  <si>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</si>
  <si>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</si>
  <si>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</si>
  <si>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</si>
  <si>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</si>
  <si>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</si>
  <si>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</si>
  <si>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</si>
  <si>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</si>
  <si>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</si>
  <si>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</si>
  <si>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</si>
  <si>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</si>
  <si>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</si>
  <si>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</si>
  <si>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</si>
  <si>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</si>
  <si>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</si>
  <si>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</si>
  <si>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</si>
  <si>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</si>
  <si>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</si>
  <si>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</si>
  <si>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</si>
  <si>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</si>
  <si>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</si>
  <si>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</si>
  <si>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</si>
  <si>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</si>
  <si>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</si>
  <si>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</si>
  <si>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</si>
  <si>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</si>
  <si>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</si>
  <si>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</si>
  <si>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</si>
  <si>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</si>
  <si>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</si>
  <si>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</si>
  <si>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</si>
  <si>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</si>
  <si>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</si>
  <si>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</si>
  <si>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</si>
  <si>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</si>
  <si>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</si>
  <si>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</si>
  <si>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</si>
  <si>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</si>
  <si>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</si>
  <si>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</si>
  <si>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</si>
  <si>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</si>
  <si>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</si>
  <si>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</si>
  <si>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</si>
  <si>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</si>
  <si>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</si>
  <si>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</si>
  <si>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</si>
  <si>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</si>
  <si>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</si>
  <si>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</si>
  <si>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</si>
  <si>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</si>
  <si>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</si>
  <si>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</si>
  <si>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</si>
  <si>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</si>
  <si>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</si>
  <si>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</si>
  <si>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</si>
  <si>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</si>
  <si>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</si>
  <si>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</si>
  <si>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</si>
  <si>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</si>
  <si>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</si>
  <si>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</si>
  <si>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</si>
  <si>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</si>
  <si>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</si>
  <si>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</si>
  <si>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</si>
  <si>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</si>
  <si>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</si>
  <si>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</si>
  <si>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</si>
  <si>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</si>
  <si>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</si>
  <si>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</si>
  <si>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</si>
  <si>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</si>
  <si>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</si>
  <si>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</si>
  <si>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</si>
  <si>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</si>
  <si>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</si>
  <si>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</si>
  <si>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</si>
  <si>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</si>
  <si>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</si>
  <si>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</si>
  <si>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</si>
  <si>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</si>
  <si>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</si>
  <si>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</si>
  <si>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</si>
  <si>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</si>
  <si>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</si>
  <si>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</si>
  <si>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</si>
  <si>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</si>
  <si>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</si>
  <si>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</si>
  <si>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</si>
  <si>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</si>
  <si>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</si>
  <si>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</si>
  <si>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</si>
  <si>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</si>
  <si>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</si>
  <si>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</si>
  <si>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</si>
  <si>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</si>
  <si>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</si>
  <si>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</si>
  <si>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</si>
  <si>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</si>
  <si>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</si>
  <si>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</si>
  <si>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</si>
  <si>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</si>
  <si>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</si>
  <si>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</si>
  <si>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</si>
  <si>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</si>
  <si>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</si>
  <si>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</si>
  <si>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</si>
  <si>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</si>
  <si>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</si>
  <si>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</si>
  <si>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</si>
  <si>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</si>
  <si>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</si>
  <si>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</si>
  <si>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</si>
  <si>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</si>
  <si>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</si>
  <si>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</si>
  <si>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</si>
  <si>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</si>
  <si>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</si>
  <si>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</si>
  <si>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</si>
  <si>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</si>
  <si>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</si>
  <si>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</si>
  <si>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</si>
  <si>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</si>
  <si>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</si>
  <si>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</si>
  <si>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</si>
  <si>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</si>
  <si>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</si>
  <si>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</si>
  <si>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</si>
  <si>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</si>
  <si>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</si>
  <si>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</si>
  <si>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</si>
  <si>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</si>
  <si>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</si>
  <si>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</si>
  <si>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</si>
  <si>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</si>
  <si>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</si>
  <si>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</si>
  <si>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</si>
  <si>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</si>
  <si>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</si>
  <si>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</si>
  <si>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</si>
  <si>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</si>
  <si>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</si>
  <si>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</si>
  <si>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</si>
  <si>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</si>
  <si>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</si>
  <si>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</si>
  <si>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</si>
  <si>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</si>
  <si>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</si>
  <si>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</si>
  <si>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</si>
  <si>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</si>
  <si>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</si>
  <si>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</si>
  <si>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</si>
  <si>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</si>
  <si>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</si>
  <si>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</si>
  <si>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</si>
  <si>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</si>
  <si>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</si>
  <si>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</si>
  <si>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</si>
  <si>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</si>
  <si>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</si>
  <si>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</si>
  <si>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</si>
  <si>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</si>
  <si>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</si>
  <si>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</si>
  <si>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</si>
  <si>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</si>
  <si>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</si>
  <si>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</si>
  <si>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</si>
  <si>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</si>
  <si>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</si>
  <si>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</si>
  <si>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</si>
  <si>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</si>
  <si>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</si>
  <si>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</si>
  <si>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</si>
  <si>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</si>
  <si>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</si>
  <si>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</si>
  <si>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</si>
  <si>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</si>
  <si>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</si>
  <si>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</si>
  <si>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</si>
  <si>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</si>
  <si>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</si>
  <si>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</si>
  <si>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</si>
  <si>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</si>
  <si>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</si>
  <si>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</si>
  <si>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</si>
  <si>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</si>
  <si>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</si>
  <si>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</si>
  <si>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</si>
  <si>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</si>
  <si>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</si>
  <si>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</si>
  <si>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</si>
  <si>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</si>
  <si>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</si>
  <si>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</si>
  <si>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</si>
  <si>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</si>
  <si>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</si>
  <si>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</si>
  <si>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</si>
  <si>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</si>
  <si>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</si>
  <si>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</si>
  <si>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</si>
  <si>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</si>
  <si>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</si>
  <si>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</si>
  <si>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</si>
  <si>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</si>
  <si>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</si>
  <si>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</si>
  <si>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</si>
  <si>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</si>
  <si>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</si>
  <si>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</si>
  <si>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</si>
  <si>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</si>
  <si>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</si>
  <si>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</si>
  <si>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</si>
  <si>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</si>
  <si>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</si>
  <si>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</si>
  <si>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</si>
  <si>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</si>
  <si>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</si>
  <si>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</si>
  <si>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</si>
  <si>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</si>
  <si>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</si>
  <si>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</si>
  <si>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</si>
  <si>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</si>
  <si>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</si>
  <si>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</si>
  <si>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</si>
  <si>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</si>
  <si>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</si>
  <si>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</si>
  <si>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</si>
  <si>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</si>
  <si>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</si>
  <si>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</si>
  <si>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</si>
  <si>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</si>
  <si>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</si>
  <si>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</si>
  <si>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</si>
  <si>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</si>
  <si>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</si>
  <si>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</si>
  <si>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</si>
  <si>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</si>
  <si>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</si>
  <si>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</si>
  <si>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</si>
  <si>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</si>
  <si>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</si>
  <si>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</si>
  <si>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</si>
  <si>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</si>
  <si>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</si>
  <si>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</si>
  <si>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</si>
  <si>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</si>
  <si>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</si>
  <si>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</si>
  <si>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</si>
  <si>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</si>
  <si>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</si>
  <si>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</si>
  <si>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</si>
  <si>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</si>
  <si>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</si>
  <si>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</si>
  <si>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</si>
  <si>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</si>
  <si>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</si>
  <si>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</si>
  <si>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</si>
  <si>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</si>
  <si>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</si>
  <si>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</si>
  <si>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</si>
  <si>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</si>
  <si>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</si>
  <si>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</si>
  <si>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</si>
  <si>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</si>
  <si>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</si>
  <si>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</si>
  <si>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</si>
  <si>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</si>
  <si>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</si>
  <si>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</si>
  <si>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</si>
  <si>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</si>
  <si>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</si>
  <si>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</si>
  <si>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</si>
  <si>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</si>
  <si>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</si>
  <si>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</si>
  <si>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</si>
  <si>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</si>
  <si>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</si>
  <si>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</si>
  <si>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</si>
  <si>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</si>
  <si>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</si>
  <si>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</si>
  <si>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</si>
  <si>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</si>
  <si>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</si>
  <si>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</si>
  <si>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</si>
  <si>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</si>
  <si>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</si>
  <si>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</si>
  <si>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</si>
  <si>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</si>
  <si>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</si>
  <si>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</si>
  <si>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</si>
  <si>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</si>
  <si>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</si>
  <si>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</si>
  <si>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</si>
  <si>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</si>
  <si>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</si>
  <si>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</si>
  <si>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</si>
  <si>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</si>
  <si>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</si>
  <si>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</si>
  <si>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</si>
  <si>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</si>
  <si>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</si>
  <si>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</si>
  <si>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</si>
  <si>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</si>
  <si>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</si>
  <si>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</si>
  <si>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</si>
  <si>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</si>
  <si>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</si>
  <si>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</si>
  <si>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</si>
  <si>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</si>
  <si>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</si>
  <si>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</si>
  <si>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</si>
  <si>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</si>
  <si>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</si>
  <si>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</si>
  <si>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</si>
  <si>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</si>
  <si>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</si>
  <si>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</si>
  <si>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</si>
  <si>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</si>
  <si>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</si>
  <si>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</si>
  <si>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</si>
  <si>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</si>
  <si>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</si>
  <si>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</si>
  <si>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</si>
  <si>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</si>
  <si>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</si>
  <si>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</si>
  <si>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</si>
  <si>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</si>
  <si>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</si>
  <si>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</si>
  <si>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</si>
  <si>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</si>
  <si>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</si>
  <si>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</si>
  <si>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</si>
  <si>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</si>
  <si>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</si>
  <si>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</si>
  <si>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</si>
  <si>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</si>
  <si>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</si>
  <si>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</si>
  <si>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</si>
  <si>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</si>
  <si>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</si>
  <si>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</si>
  <si>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</si>
  <si>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</si>
  <si>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</si>
  <si>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</si>
  <si>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</si>
  <si>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</si>
  <si>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</si>
  <si>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</si>
  <si>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</si>
  <si>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</si>
  <si>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</si>
  <si>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</si>
  <si>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</si>
  <si>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</si>
  <si>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</si>
  <si>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</si>
  <si>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</si>
  <si>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</si>
  <si>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</si>
  <si>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</si>
  <si>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</si>
  <si>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</si>
  <si>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</si>
  <si>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</si>
  <si>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</si>
  <si>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</si>
  <si>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</si>
  <si>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</si>
  <si>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</si>
  <si>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</si>
  <si>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</si>
  <si>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</si>
  <si>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</si>
  <si>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</si>
  <si>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</si>
  <si>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</si>
  <si>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</si>
  <si>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</si>
  <si>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</si>
  <si>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</si>
  <si>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</si>
  <si>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</si>
  <si>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</si>
  <si>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</si>
  <si>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</si>
  <si>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</si>
  <si>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</si>
  <si>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</si>
  <si>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</si>
  <si>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</si>
  <si>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</si>
  <si>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</si>
  <si>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</si>
  <si>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</si>
  <si>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</si>
  <si>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</si>
  <si>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</si>
  <si>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</si>
  <si>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</si>
  <si>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</si>
  <si>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</si>
  <si>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</si>
  <si>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</si>
  <si>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</si>
  <si>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</si>
  <si>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</si>
  <si>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</si>
  <si>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</si>
  <si>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</si>
  <si>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</si>
  <si>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</si>
  <si>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</si>
  <si>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</si>
  <si>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</si>
  <si>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</si>
  <si>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</si>
  <si>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</si>
  <si>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</si>
  <si>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</si>
  <si>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</si>
  <si>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</si>
  <si>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</si>
  <si>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</si>
  <si>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</si>
  <si>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</si>
  <si>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</si>
  <si>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</si>
  <si>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</si>
  <si>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</si>
  <si>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</si>
  <si>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</si>
  <si>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</si>
  <si>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</si>
  <si>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</si>
  <si>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</si>
  <si>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</si>
  <si>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</si>
  <si>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</si>
  <si>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</si>
  <si>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</si>
  <si>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</si>
  <si>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</si>
  <si>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</si>
  <si>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</si>
  <si>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</si>
  <si>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</si>
  <si>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</si>
  <si>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</si>
  <si>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</si>
  <si>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</si>
  <si>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</si>
  <si>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</si>
  <si>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</si>
  <si>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</si>
  <si>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</si>
  <si>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</si>
  <si>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</si>
  <si>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</si>
  <si>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</si>
  <si>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</si>
  <si>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</si>
  <si>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</si>
  <si>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</si>
  <si>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</si>
  <si>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</si>
  <si>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</si>
  <si>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</si>
  <si>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</si>
  <si>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</si>
  <si>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</si>
  <si>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</si>
  <si>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</si>
  <si>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</si>
  <si>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</si>
  <si>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</si>
  <si>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</si>
  <si>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</si>
  <si>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</si>
  <si>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</si>
  <si>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</si>
  <si>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</si>
  <si>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</si>
  <si>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</si>
  <si>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</si>
  <si>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</si>
  <si>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</si>
  <si>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</si>
  <si>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</si>
  <si>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</si>
  <si>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</si>
  <si>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</si>
  <si>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</si>
  <si>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</si>
  <si>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</si>
  <si>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</si>
  <si>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</si>
  <si>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</si>
  <si>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</si>
  <si>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</si>
  <si>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</si>
  <si>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</si>
  <si>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</si>
  <si>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</si>
  <si>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</si>
  <si>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</si>
  <si>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</si>
  <si>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</si>
  <si>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</si>
  <si>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</si>
  <si>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</si>
  <si>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</si>
  <si>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</si>
  <si>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</si>
  <si>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</si>
  <si>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</si>
  <si>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</si>
  <si>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</si>
  <si>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</si>
  <si>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</si>
  <si>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</si>
  <si>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</si>
  <si>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</si>
  <si>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</si>
  <si>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</si>
  <si>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</si>
  <si>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</si>
  <si>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</si>
  <si>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</si>
  <si>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</si>
  <si>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</si>
  <si>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</si>
  <si>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</si>
  <si>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</si>
  <si>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</si>
  <si>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</si>
  <si>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</si>
  <si>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</si>
  <si>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</si>
  <si>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</si>
  <si>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</si>
  <si>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</si>
  <si>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</si>
  <si>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</si>
  <si>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</si>
  <si>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</si>
  <si>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</si>
  <si>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</si>
  <si>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</si>
  <si>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</si>
  <si>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</si>
  <si>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</si>
  <si>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</si>
  <si>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</si>
  <si>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</si>
  <si>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</si>
  <si>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</si>
  <si>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</si>
  <si>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</si>
  <si>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</si>
  <si>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</si>
  <si>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</si>
  <si>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</si>
  <si>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</si>
  <si>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</si>
  <si>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</si>
  <si>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</si>
  <si>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</si>
  <si>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</si>
  <si>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</si>
  <si>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</si>
  <si>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</si>
  <si>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</si>
  <si>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</si>
  <si>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</si>
  <si>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</si>
  <si>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</si>
  <si>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</si>
  <si>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</si>
  <si>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</si>
  <si>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</si>
  <si>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</si>
  <si>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</si>
  <si>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</si>
  <si>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</si>
  <si>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</si>
  <si>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</si>
  <si>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</si>
  <si>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</si>
  <si>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</si>
  <si>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</si>
  <si>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</si>
  <si>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</si>
  <si>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</si>
  <si>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</si>
  <si>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</si>
  <si>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</si>
  <si>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</si>
  <si>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</si>
  <si>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</si>
  <si>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</si>
  <si>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</si>
  <si>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</si>
  <si>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</si>
  <si>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</si>
  <si>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</si>
  <si>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</si>
  <si>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</si>
  <si>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</si>
  <si>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</si>
  <si>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</si>
  <si>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</si>
  <si>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</si>
  <si>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</si>
  <si>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</si>
  <si>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</si>
  <si>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</si>
  <si>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</si>
  <si>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</si>
  <si>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</si>
  <si>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</si>
  <si>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</si>
  <si>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</si>
  <si>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</si>
  <si>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</si>
  <si>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</si>
  <si>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</si>
  <si>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</si>
  <si>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</si>
  <si>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</si>
  <si>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</si>
  <si>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</si>
  <si>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</si>
  <si>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</si>
  <si>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</si>
  <si>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</si>
  <si>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</si>
  <si>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</si>
  <si>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</si>
  <si>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</si>
  <si>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</si>
  <si>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</si>
  <si>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</si>
  <si>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</si>
  <si>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</si>
  <si>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</si>
  <si>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</si>
  <si>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</si>
  <si>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</si>
  <si>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</si>
  <si>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</si>
  <si>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</si>
  <si>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</si>
  <si>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</si>
  <si>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</si>
  <si>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</si>
  <si>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</si>
  <si>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</si>
  <si>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</si>
  <si>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</si>
  <si>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</si>
  <si>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</si>
  <si>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</si>
  <si>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</si>
  <si>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</si>
  <si>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</si>
  <si>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</si>
  <si>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</si>
  <si>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</si>
  <si>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</si>
  <si>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</si>
  <si>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</si>
  <si>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</si>
  <si>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</si>
  <si>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</si>
  <si>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</si>
  <si>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</si>
  <si>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</si>
  <si>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</si>
  <si>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</si>
  <si>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</si>
  <si>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</si>
  <si>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</si>
  <si>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</si>
  <si>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</si>
  <si>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</si>
  <si>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</si>
  <si>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</si>
  <si>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</si>
  <si>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</si>
  <si>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</si>
  <si>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</si>
  <si>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</si>
  <si>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</si>
  <si>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</si>
  <si>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</si>
  <si>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</si>
  <si>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</si>
  <si>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</si>
  <si>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</si>
  <si>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</si>
  <si>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</si>
  <si>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</si>
  <si>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</si>
  <si>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</si>
  <si>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</si>
  <si>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</si>
  <si>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</si>
  <si>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</si>
  <si>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</si>
  <si>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</si>
  <si>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</si>
  <si>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</si>
  <si>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</si>
  <si>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</si>
  <si>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</si>
  <si>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</si>
  <si>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</si>
  <si>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</si>
  <si>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</si>
  <si>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</si>
  <si>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</si>
  <si>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</si>
  <si>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</si>
  <si>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</si>
  <si>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</si>
  <si>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</si>
  <si>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</si>
  <si>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</si>
  <si>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</si>
  <si>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</si>
  <si>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</si>
  <si>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</si>
  <si>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</si>
  <si>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</si>
  <si>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</si>
  <si>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</si>
  <si>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</si>
  <si>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</si>
  <si>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</si>
  <si>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</si>
  <si>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</si>
  <si>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</si>
  <si>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</si>
  <si>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</si>
  <si>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</si>
  <si>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</si>
  <si>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</si>
  <si>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</si>
  <si>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</si>
  <si>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</si>
  <si>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</si>
  <si>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</si>
  <si>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</si>
  <si>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</si>
  <si>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</si>
  <si>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</si>
  <si>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</si>
  <si>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</si>
  <si>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</si>
  <si>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</si>
  <si>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</si>
  <si>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</si>
  <si>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</si>
  <si>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</si>
  <si>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</si>
  <si>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</si>
  <si>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</si>
  <si>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</si>
  <si>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</si>
  <si>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</si>
  <si>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</si>
  <si>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</si>
  <si>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</si>
  <si>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</si>
  <si>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</si>
  <si>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</si>
  <si>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</si>
  <si>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</si>
  <si>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</si>
  <si>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</si>
  <si>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</si>
  <si>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</si>
  <si>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</si>
  <si>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</si>
  <si>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</si>
  <si>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</si>
  <si>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</si>
  <si>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</si>
  <si>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</si>
  <si>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</si>
  <si>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</si>
  <si>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</si>
  <si>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</si>
  <si>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</si>
  <si>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</si>
  <si>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</si>
  <si>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</si>
  <si>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</si>
  <si>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</si>
  <si>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</si>
  <si>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</si>
  <si>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</si>
  <si>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</si>
  <si>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</si>
  <si>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</si>
  <si>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</si>
  <si>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</si>
  <si>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</si>
  <si>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</si>
  <si>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</si>
  <si>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</si>
  <si>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</si>
  <si>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</si>
  <si>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</si>
  <si>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</si>
  <si>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</si>
  <si>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</si>
  <si>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</si>
  <si>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</si>
  <si>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</si>
  <si>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</si>
  <si>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</si>
  <si>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</si>
  <si>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</si>
  <si>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</si>
  <si>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</si>
  <si>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</si>
  <si>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</si>
  <si>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</si>
  <si>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</si>
  <si>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</si>
  <si>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</si>
  <si>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</si>
  <si>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</si>
  <si>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</si>
  <si>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</si>
  <si>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</si>
  <si>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</si>
  <si>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</si>
  <si>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</si>
  <si>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</si>
  <si>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</si>
  <si>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</si>
  <si>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</si>
  <si>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</si>
  <si>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</si>
  <si>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</si>
  <si>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</si>
  <si>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</si>
  <si>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</si>
  <si>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</si>
  <si>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</si>
  <si>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</si>
  <si>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</si>
  <si>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</si>
  <si>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</si>
  <si>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</si>
  <si>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</si>
  <si>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</si>
  <si>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</si>
  <si>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</si>
  <si>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</si>
  <si>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</si>
  <si>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</si>
  <si>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</si>
  <si>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</si>
  <si>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</si>
  <si>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</si>
  <si>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</si>
  <si>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</si>
  <si>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</si>
  <si>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</si>
  <si>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</si>
  <si>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</si>
  <si>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</si>
  <si>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</si>
  <si>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</si>
  <si>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</si>
  <si>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</si>
  <si>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</si>
  <si>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</si>
  <si>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</si>
  <si>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</si>
  <si>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</si>
  <si>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</si>
  <si>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</si>
  <si>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</si>
  <si>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</si>
  <si>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</si>
  <si>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</si>
  <si>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</si>
  <si>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</si>
  <si>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</si>
  <si>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</si>
  <si>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</si>
  <si>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</si>
  <si>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</si>
  <si>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</si>
  <si>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</si>
  <si>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</si>
  <si>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</si>
  <si>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</si>
  <si>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</si>
  <si>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</si>
  <si>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</si>
  <si>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</si>
  <si>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</si>
  <si>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</si>
  <si>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</si>
  <si>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</si>
  <si>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</si>
  <si>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</si>
  <si>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</si>
  <si>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</si>
  <si>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</si>
  <si>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</si>
  <si>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</si>
  <si>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</si>
  <si>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</si>
  <si>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</si>
  <si>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</si>
  <si>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</si>
  <si>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</si>
  <si>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</si>
  <si>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</si>
  <si>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</si>
  <si>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</si>
  <si>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</si>
  <si>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</si>
  <si>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</si>
  <si>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</si>
  <si>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</si>
  <si>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</si>
  <si>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</si>
  <si>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</si>
  <si>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</si>
  <si>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</si>
  <si>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</si>
  <si>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</si>
  <si>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</si>
  <si>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</si>
  <si>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</si>
  <si>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</si>
  <si>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</si>
  <si>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</si>
  <si>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</si>
  <si>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</si>
  <si>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</si>
  <si>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</si>
  <si>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</si>
  <si>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</si>
  <si>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</si>
  <si>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</si>
  <si>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</si>
  <si>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</si>
  <si>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</si>
  <si>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</si>
  <si>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</si>
  <si>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</si>
  <si>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</si>
  <si>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</si>
  <si>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</si>
  <si>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</si>
  <si>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</si>
  <si>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</si>
  <si>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</si>
  <si>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</si>
  <si>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</si>
  <si>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</si>
  <si>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</si>
  <si>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</si>
  <si>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</si>
  <si>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</si>
  <si>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</si>
  <si>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</si>
  <si>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</si>
  <si>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</si>
  <si>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</si>
  <si>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</si>
  <si>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</si>
  <si>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</si>
  <si>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</si>
  <si>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</si>
  <si>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</si>
  <si>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</si>
  <si>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</si>
  <si>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</si>
  <si>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</si>
  <si>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</si>
  <si>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</si>
  <si>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</si>
  <si>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</si>
  <si>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</si>
  <si>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</si>
  <si>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</si>
  <si>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</si>
  <si>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</si>
  <si>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</si>
  <si>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</si>
  <si>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</si>
  <si>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</si>
  <si>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</si>
  <si>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</si>
  <si>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</si>
  <si>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</si>
  <si>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</si>
  <si>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</si>
  <si>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</si>
  <si>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</si>
  <si>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</si>
  <si>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</si>
  <si>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</si>
  <si>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</si>
  <si>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</si>
  <si>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</si>
  <si>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</si>
  <si>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</si>
  <si>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</si>
  <si>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</si>
  <si>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</si>
  <si>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</si>
  <si>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</si>
  <si>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</si>
  <si>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</si>
  <si>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</si>
  <si>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</si>
  <si>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</si>
  <si>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</si>
  <si>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</si>
  <si>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</si>
  <si>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</si>
  <si>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</si>
  <si>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</si>
  <si>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</si>
  <si>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</si>
  <si>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</si>
  <si>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</si>
  <si>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</si>
  <si>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</si>
  <si>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</si>
  <si>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</si>
  <si>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</si>
  <si>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</si>
  <si>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</si>
  <si>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</si>
  <si>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</si>
  <si>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</si>
  <si>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</si>
  <si>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</si>
  <si>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</si>
  <si>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</si>
  <si>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</si>
  <si>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</si>
  <si>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</si>
  <si>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</si>
  <si>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</si>
  <si>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</si>
  <si>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</si>
  <si>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</si>
  <si>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</si>
  <si>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</si>
  <si>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</si>
  <si>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</si>
  <si>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</si>
  <si>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</si>
  <si>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</si>
  <si>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</si>
  <si>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</si>
  <si>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</si>
  <si>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</si>
  <si>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</si>
  <si>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</si>
  <si>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</si>
  <si>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</si>
  <si>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</si>
  <si>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</si>
  <si>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</si>
  <si>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</si>
  <si>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</si>
  <si>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</si>
  <si>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</si>
  <si>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</si>
  <si>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</si>
  <si>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</si>
  <si>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</si>
  <si>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</si>
  <si>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</si>
  <si>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</si>
  <si>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</si>
  <si>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</si>
  <si>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</si>
  <si>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</si>
  <si>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</si>
  <si>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</si>
  <si>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</si>
  <si>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</si>
  <si>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</si>
  <si>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</si>
  <si>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</si>
  <si>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</si>
  <si>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</si>
  <si>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</si>
  <si>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</si>
  <si>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</si>
  <si>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</si>
  <si>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</si>
  <si>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</si>
  <si>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</si>
  <si>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</si>
  <si>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</si>
  <si>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</si>
  <si>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</si>
  <si>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</si>
  <si>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</si>
  <si>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</si>
  <si>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</si>
  <si>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</si>
  <si>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</si>
  <si>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</si>
  <si>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</si>
  <si>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</si>
  <si>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</si>
  <si>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</si>
  <si>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</si>
  <si>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</si>
  <si>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</si>
  <si>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</si>
  <si>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</si>
  <si>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</si>
  <si>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</si>
  <si>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</si>
  <si>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</si>
  <si>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</si>
  <si>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</si>
  <si>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</si>
  <si>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</si>
  <si>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</si>
  <si>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</si>
  <si>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</si>
  <si>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</si>
  <si>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</si>
  <si>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</si>
  <si>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</si>
  <si>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</si>
  <si>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</si>
  <si>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</si>
  <si>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</si>
  <si>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</si>
  <si>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</si>
  <si>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</si>
  <si>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</si>
  <si>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</si>
  <si>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</si>
  <si>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</si>
  <si>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</si>
  <si>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</si>
  <si>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</si>
  <si>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</si>
  <si>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</si>
  <si>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</si>
  <si>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</si>
  <si>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</si>
  <si>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</si>
  <si>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</si>
  <si>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</si>
  <si>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</si>
  <si>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</si>
  <si>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</si>
  <si>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</si>
  <si>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</si>
  <si>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</si>
  <si>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</si>
  <si>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</si>
  <si>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</si>
  <si>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</si>
  <si>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</si>
  <si>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</si>
  <si>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</si>
  <si>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</si>
  <si>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</si>
  <si>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</si>
  <si>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</si>
  <si>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</si>
  <si>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</si>
  <si>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</si>
  <si>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</si>
  <si>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</si>
  <si>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</si>
  <si>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</si>
  <si>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</si>
  <si>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</si>
  <si>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</si>
  <si>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</si>
  <si>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</si>
  <si>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</si>
  <si>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</si>
  <si>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</si>
  <si>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</si>
  <si>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</si>
  <si>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</si>
  <si>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</si>
  <si>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</si>
  <si>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</si>
  <si>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</si>
  <si>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</si>
  <si>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</si>
  <si>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</si>
  <si>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</si>
  <si>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</si>
  <si>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</si>
  <si>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</si>
  <si>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</si>
  <si>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</si>
  <si>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</si>
  <si>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</si>
  <si>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</si>
  <si>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</si>
  <si>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</si>
  <si>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</si>
  <si>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</si>
  <si>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</si>
  <si>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</si>
  <si>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</si>
  <si>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</si>
  <si>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</si>
  <si>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</si>
  <si>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</si>
  <si>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</si>
  <si>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</si>
  <si>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</si>
  <si>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</si>
  <si>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</si>
  <si>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</si>
  <si>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</si>
  <si>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</si>
  <si>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</si>
  <si>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</si>
  <si>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</si>
  <si>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</si>
  <si>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</si>
  <si>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</si>
  <si>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</si>
  <si>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</si>
  <si>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</si>
  <si>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</si>
  <si>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</si>
  <si>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</si>
  <si>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</si>
  <si>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</si>
  <si>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</si>
  <si>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</si>
  <si>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</si>
  <si>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</si>
  <si>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</si>
  <si>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</si>
  <si>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</si>
  <si>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</si>
  <si>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</si>
  <si>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</si>
  <si>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</si>
  <si>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</si>
  <si>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</si>
  <si>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</si>
  <si>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</si>
  <si>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</si>
  <si>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</si>
  <si>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</si>
  <si>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</si>
  <si>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</si>
  <si>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</si>
  <si>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</si>
  <si>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</si>
  <si>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</si>
  <si>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</si>
  <si>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</si>
  <si>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</si>
  <si>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</si>
  <si>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</si>
  <si>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</si>
  <si>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</si>
  <si>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</si>
  <si>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</si>
  <si>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</si>
  <si>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</si>
  <si>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</si>
  <si>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</si>
  <si>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</si>
  <si>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</si>
  <si>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</si>
  <si>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</si>
  <si>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</si>
  <si>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</si>
  <si>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</si>
  <si>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</si>
  <si>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</si>
  <si>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</si>
  <si>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</si>
  <si>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</si>
  <si>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</si>
  <si>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</si>
  <si>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</si>
  <si>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</si>
  <si>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</si>
  <si>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</si>
  <si>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</si>
  <si>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</si>
  <si>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</si>
  <si>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</si>
  <si>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</si>
  <si>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</si>
  <si>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</si>
  <si>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</si>
  <si>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</si>
  <si>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</si>
  <si>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</si>
  <si>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</si>
  <si>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</si>
  <si>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</si>
  <si>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</si>
  <si>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</si>
  <si>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</si>
  <si>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</si>
  <si>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</si>
  <si>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</si>
  <si>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</si>
  <si>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</si>
  <si>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</si>
  <si>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</si>
  <si>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</si>
  <si>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</si>
  <si>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</si>
  <si>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</si>
  <si>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</si>
  <si>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</si>
  <si>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</si>
  <si>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</si>
  <si>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</si>
  <si>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</si>
  <si>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</si>
  <si>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</si>
  <si>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</si>
  <si>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</si>
  <si>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</si>
  <si>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</si>
  <si>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</si>
  <si>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</si>
  <si>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</si>
  <si>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</si>
  <si>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</si>
  <si>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</si>
  <si>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</si>
  <si>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</si>
  <si>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</si>
  <si>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</si>
  <si>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</si>
  <si>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</si>
  <si>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</si>
  <si>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</si>
  <si>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</si>
  <si>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</si>
  <si>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</si>
  <si>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</si>
  <si>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</si>
  <si>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</si>
  <si>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</si>
  <si>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</si>
  <si>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</si>
  <si>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</si>
  <si>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</si>
  <si>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</si>
  <si>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</si>
  <si>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</si>
  <si>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</si>
  <si>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</si>
  <si>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</si>
  <si>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</si>
  <si>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</si>
  <si>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</si>
  <si>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</si>
  <si>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</si>
  <si>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</si>
  <si>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</si>
  <si>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</si>
  <si>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</si>
  <si>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</si>
  <si>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</si>
  <si>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</si>
  <si>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</si>
  <si>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</si>
  <si>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</si>
  <si>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</si>
  <si>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</si>
  <si>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</si>
  <si>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</si>
  <si>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</si>
  <si>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</si>
  <si>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</si>
  <si>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</si>
  <si>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</si>
  <si>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</si>
  <si>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</si>
  <si>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</si>
  <si>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</si>
  <si>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</si>
  <si>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</si>
  <si>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</si>
  <si>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</si>
  <si>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</si>
  <si>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</si>
  <si>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</si>
  <si>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</si>
  <si>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</si>
  <si>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</si>
  <si>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</si>
  <si>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</si>
  <si>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</si>
  <si>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</si>
  <si>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</si>
  <si>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</si>
  <si>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</si>
  <si>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</si>
  <si>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</si>
  <si>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</si>
  <si>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</si>
  <si>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</si>
  <si>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</si>
  <si>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</si>
  <si>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</si>
  <si>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</si>
  <si>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</si>
  <si>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</si>
  <si>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</si>
  <si>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</si>
  <si>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</si>
  <si>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</si>
  <si>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</si>
  <si>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</si>
  <si>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</si>
  <si>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</si>
  <si>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</si>
  <si>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</si>
  <si>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</si>
  <si>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</si>
  <si>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</si>
  <si>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</si>
  <si>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</si>
  <si>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</si>
  <si>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</si>
  <si>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</si>
  <si>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</si>
  <si>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</si>
  <si>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</si>
  <si>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</si>
  <si>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</si>
  <si>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</si>
  <si>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</si>
  <si>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</si>
  <si>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</si>
  <si>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</si>
  <si>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</si>
  <si>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</si>
  <si>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</si>
  <si>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</si>
  <si>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</si>
  <si>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</si>
  <si>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</si>
  <si>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</si>
  <si>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</si>
  <si>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</si>
  <si>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</si>
  <si>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</si>
  <si>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</si>
  <si>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</si>
  <si>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</si>
  <si>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</si>
  <si>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</si>
  <si>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</si>
  <si>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</si>
  <si>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</si>
  <si>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</si>
  <si>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</si>
  <si>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</si>
  <si>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</si>
  <si>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</si>
  <si>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</si>
  <si>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</si>
  <si>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</si>
  <si>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</si>
  <si>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</si>
  <si>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</si>
  <si>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</si>
  <si>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</si>
  <si>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</si>
  <si>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</si>
  <si>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</si>
  <si>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</si>
  <si>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</si>
  <si>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</si>
  <si>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</si>
  <si>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</si>
  <si>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</si>
  <si>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</si>
  <si>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</si>
  <si>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</si>
  <si>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</si>
  <si>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</si>
  <si>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</si>
  <si>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</si>
  <si>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</si>
  <si>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</si>
  <si>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</si>
  <si>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</si>
  <si>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</si>
  <si>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</si>
  <si>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</si>
  <si>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</si>
  <si>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</si>
  <si>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</si>
  <si>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</si>
  <si>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</si>
  <si>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</si>
  <si>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</si>
  <si>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</si>
  <si>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</si>
  <si>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</si>
  <si>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</si>
  <si>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</si>
  <si>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</si>
  <si>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</si>
  <si>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</si>
  <si>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</si>
  <si>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</si>
  <si>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</si>
  <si>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</si>
  <si>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</si>
  <si>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</si>
  <si>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</si>
  <si>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</si>
  <si>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</si>
  <si>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</si>
  <si>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</si>
  <si>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</si>
  <si>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</si>
  <si>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</si>
  <si>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</si>
  <si>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</si>
  <si>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</si>
  <si>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</si>
  <si>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</si>
  <si>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</si>
  <si>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</si>
  <si>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</si>
  <si>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</si>
  <si>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</si>
  <si>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</si>
  <si>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</si>
  <si>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</si>
  <si>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</si>
  <si>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</si>
  <si>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</si>
  <si>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</si>
  <si>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</si>
  <si>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</si>
  <si>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</si>
  <si>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</si>
  <si>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</si>
  <si>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</si>
  <si>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</si>
  <si>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</si>
  <si>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</si>
  <si>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</si>
  <si>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</si>
  <si>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</si>
  <si>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</si>
  <si>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</si>
  <si>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</si>
  <si>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</si>
  <si>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</si>
  <si>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</si>
  <si>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</si>
  <si>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</si>
  <si>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</si>
  <si>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</si>
  <si>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</si>
  <si>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</si>
  <si>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</si>
  <si>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</si>
  <si>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</si>
  <si>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</si>
  <si>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</si>
  <si>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</si>
  <si>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</si>
  <si>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</si>
  <si>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</si>
  <si>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</si>
  <si>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</si>
  <si>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</si>
  <si>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</si>
  <si>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</si>
  <si>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</si>
  <si>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</si>
  <si>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</si>
  <si>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</si>
  <si>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</si>
  <si>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</si>
  <si>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</si>
  <si>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</si>
  <si>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</si>
  <si>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</si>
  <si>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</si>
  <si>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</si>
  <si>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</si>
  <si>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</si>
  <si>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</si>
  <si>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</si>
  <si>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</si>
  <si>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</si>
  <si>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</si>
  <si>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</si>
  <si>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</si>
  <si>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</si>
  <si>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</si>
  <si>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</si>
  <si>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</si>
  <si>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</si>
  <si>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</si>
  <si>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</si>
  <si>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</si>
  <si>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</si>
  <si>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</si>
  <si>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</si>
  <si>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</si>
  <si>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</si>
  <si>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</si>
  <si>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</si>
  <si>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</si>
  <si>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</si>
  <si>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</si>
  <si>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</si>
  <si>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</si>
  <si>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</si>
  <si>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</si>
  <si>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</si>
  <si>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</si>
  <si>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</si>
  <si>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</si>
  <si>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</si>
  <si>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</si>
  <si>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</si>
  <si>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</si>
  <si>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</si>
  <si>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</si>
  <si>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</si>
  <si>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</si>
  <si>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</si>
  <si>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</si>
  <si>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</si>
  <si>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</si>
  <si>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</si>
  <si>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</si>
  <si>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</si>
  <si>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</si>
  <si>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</si>
  <si>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</si>
  <si>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</si>
  <si>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</si>
  <si>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</si>
  <si>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</si>
  <si>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</si>
  <si>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</si>
  <si>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</si>
  <si>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</si>
  <si>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</si>
  <si>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</si>
  <si>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</si>
  <si>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</si>
  <si>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</si>
  <si>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</si>
  <si>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</si>
  <si>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</si>
  <si>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</si>
  <si>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</si>
  <si>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</si>
  <si>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</si>
  <si>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</si>
  <si>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</si>
  <si>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</si>
  <si>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</si>
  <si>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</si>
  <si>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</si>
  <si>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</si>
  <si>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</si>
  <si>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</si>
  <si>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</si>
  <si>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</si>
  <si>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</si>
  <si>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</si>
  <si>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</si>
  <si>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</si>
  <si>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</si>
  <si>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</si>
  <si>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</si>
  <si>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</si>
  <si>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</si>
  <si>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</si>
  <si>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</si>
  <si>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</si>
  <si>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</si>
  <si>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</si>
  <si>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</si>
  <si>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</si>
  <si>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</si>
  <si>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</si>
  <si>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</si>
  <si>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</si>
  <si>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</si>
  <si>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</si>
  <si>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</si>
  <si>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</si>
  <si>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</si>
  <si>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</si>
  <si>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</si>
  <si>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</si>
  <si>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</si>
  <si>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</si>
  <si>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</si>
  <si>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</si>
  <si>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</si>
  <si>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</si>
  <si>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</si>
  <si>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</si>
  <si>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</si>
  <si>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</si>
  <si>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</si>
  <si>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</si>
  <si>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</si>
  <si>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</si>
  <si>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</si>
  <si>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</si>
  <si>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</si>
  <si>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</si>
  <si>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</si>
  <si>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</si>
  <si>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</si>
  <si>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</si>
  <si>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</si>
  <si>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</si>
  <si>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</si>
  <si>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</si>
  <si>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</si>
  <si>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</si>
  <si>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</si>
  <si>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</si>
  <si>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</si>
  <si>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</si>
  <si>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</si>
  <si>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</si>
  <si>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</si>
  <si>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</si>
  <si>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</si>
  <si>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</si>
  <si>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</si>
  <si>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</si>
  <si>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</si>
  <si>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</si>
  <si>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</si>
  <si>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</si>
  <si>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</si>
  <si>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</si>
  <si>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</si>
  <si>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</si>
  <si>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</si>
  <si>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</si>
  <si>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</si>
  <si>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</si>
  <si>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</si>
  <si>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</si>
  <si>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</si>
  <si>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</si>
  <si>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</si>
  <si>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</si>
  <si>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</si>
  <si>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</si>
  <si>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</si>
  <si>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</si>
  <si>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</si>
  <si>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</si>
  <si>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</si>
  <si>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</si>
  <si>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</si>
  <si>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</si>
  <si>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</si>
  <si>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</si>
  <si>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</si>
  <si>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</si>
  <si>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</si>
  <si>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</si>
  <si>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</si>
  <si>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</si>
  <si>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</si>
  <si>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</si>
  <si>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</si>
  <si>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</si>
  <si>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</si>
  <si>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</si>
  <si>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</si>
  <si>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</si>
  <si>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</si>
  <si>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</si>
  <si>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</si>
  <si>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</si>
  <si>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</si>
  <si>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</si>
  <si>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</si>
  <si>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</si>
  <si>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</si>
  <si>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</si>
  <si>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</si>
  <si>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</si>
  <si>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</si>
  <si>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</si>
  <si>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</si>
  <si>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</si>
  <si>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</si>
  <si>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</si>
  <si>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</si>
  <si>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</si>
  <si>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</si>
  <si>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</si>
  <si>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</si>
  <si>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</si>
  <si>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</si>
  <si>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</si>
  <si>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</si>
  <si>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</si>
  <si>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</si>
  <si>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</si>
  <si>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</si>
  <si>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</si>
  <si>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</si>
  <si>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</si>
  <si>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</si>
  <si>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</si>
  <si>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</si>
  <si>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</si>
  <si>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</si>
  <si>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</si>
  <si>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</si>
  <si>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</si>
  <si>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</si>
  <si>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</si>
  <si>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</si>
  <si>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</si>
  <si>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</si>
  <si>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</si>
  <si>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</si>
  <si>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</si>
  <si>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</si>
  <si>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</si>
  <si>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</si>
  <si>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</si>
  <si>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</si>
  <si>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</si>
  <si>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</si>
  <si>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</si>
  <si>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</si>
  <si>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</si>
  <si>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</si>
  <si>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</si>
  <si>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</si>
  <si>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</si>
  <si>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</si>
  <si>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</si>
  <si>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</si>
  <si>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</si>
  <si>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</si>
  <si>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</si>
  <si>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</si>
  <si>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</si>
  <si>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</si>
  <si>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</si>
  <si>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</si>
  <si>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</si>
  <si>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</si>
  <si>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</si>
  <si>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</si>
  <si>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</si>
  <si>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</si>
  <si>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</si>
  <si>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</si>
  <si>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</si>
  <si>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</si>
  <si>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</si>
  <si>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</si>
  <si>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</si>
  <si>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</si>
  <si>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</si>
  <si>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</si>
  <si>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</si>
  <si>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</si>
  <si>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</si>
  <si>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</si>
  <si>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</si>
  <si>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</si>
  <si>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</si>
  <si>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</si>
  <si>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</si>
  <si>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</si>
  <si>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</si>
  <si>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</si>
  <si>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</si>
  <si>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</si>
  <si>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</si>
  <si>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</si>
  <si>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</si>
  <si>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</si>
  <si>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</si>
  <si>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</si>
  <si>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</si>
  <si>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</si>
  <si>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</si>
  <si>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</si>
  <si>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</si>
  <si>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</si>
  <si>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</si>
  <si>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</si>
  <si>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</si>
  <si>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</si>
  <si>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</si>
  <si>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</si>
  <si>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</si>
  <si>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</si>
  <si>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</si>
  <si>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</si>
  <si>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</si>
  <si>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</si>
  <si>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</si>
  <si>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</si>
  <si>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</si>
  <si>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</si>
  <si>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</si>
  <si>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</si>
  <si>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</si>
  <si>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</si>
  <si>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</si>
  <si>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</si>
  <si>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</si>
  <si>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</si>
  <si>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</si>
  <si>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</si>
  <si>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</si>
  <si>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</si>
  <si>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</si>
  <si>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</si>
  <si>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</si>
  <si>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</si>
  <si>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</si>
  <si>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</si>
  <si>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</si>
  <si>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</si>
  <si>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</si>
  <si>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</si>
  <si>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</si>
  <si>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</si>
  <si>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</si>
  <si>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</si>
  <si>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</si>
  <si>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</si>
  <si>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</si>
  <si>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</si>
  <si>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</si>
  <si>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</si>
  <si>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</si>
  <si>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</si>
  <si>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</si>
  <si>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</si>
  <si>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</si>
  <si>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</si>
  <si>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</si>
  <si>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</si>
  <si>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</si>
  <si>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</si>
  <si>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</si>
  <si>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</si>
  <si>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</si>
  <si>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</si>
  <si>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</si>
  <si>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</si>
  <si>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</si>
  <si>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</si>
  <si>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</si>
  <si>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</si>
  <si>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</si>
  <si>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</si>
  <si>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</si>
  <si>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</si>
  <si>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</si>
  <si>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</si>
  <si>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</si>
  <si>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</si>
  <si>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</si>
  <si>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</si>
  <si>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</si>
  <si>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</si>
  <si>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</si>
  <si>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</si>
  <si>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</si>
  <si>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</si>
  <si>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</si>
  <si>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</si>
  <si>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</si>
  <si>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</si>
  <si>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</si>
  <si>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</si>
  <si>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</si>
  <si>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</si>
  <si>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</si>
  <si>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</si>
  <si>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</si>
  <si>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</si>
  <si>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</si>
  <si>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</si>
  <si>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</si>
  <si>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</si>
  <si>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</si>
  <si>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</si>
  <si>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</si>
  <si>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</si>
  <si>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</si>
  <si>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</si>
  <si>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</si>
  <si>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</si>
  <si>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</si>
  <si>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</si>
  <si>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</si>
  <si>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</si>
  <si>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</si>
  <si>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</si>
  <si>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</si>
  <si>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</si>
  <si>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</si>
  <si>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</si>
  <si>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</si>
  <si>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</si>
  <si>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</si>
  <si>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</si>
  <si>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</si>
  <si>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</si>
  <si>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</si>
  <si>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</si>
  <si>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</si>
  <si>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</si>
  <si>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</si>
  <si>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</si>
  <si>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</si>
  <si>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</si>
  <si>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</si>
  <si>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</si>
  <si>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</si>
  <si>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</si>
  <si>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</si>
  <si>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</si>
  <si>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</si>
  <si>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</si>
  <si>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</si>
  <si>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</si>
  <si>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</si>
  <si>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</si>
  <si>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</si>
  <si>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</si>
  <si>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</si>
  <si>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</si>
  <si>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</si>
  <si>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</si>
  <si>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</si>
  <si>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</si>
  <si>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</si>
  <si>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</si>
  <si>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</si>
  <si>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</si>
  <si>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</si>
  <si>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</si>
  <si>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</si>
  <si>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</si>
  <si>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</si>
  <si>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</si>
  <si>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</si>
  <si>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</si>
  <si>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</si>
  <si>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</si>
  <si>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</si>
  <si>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</si>
  <si>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</si>
  <si>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</si>
  <si>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</si>
  <si>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</si>
  <si>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</si>
  <si>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</si>
  <si>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</si>
  <si>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</si>
  <si>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</si>
  <si>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</si>
  <si>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</si>
  <si>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</si>
  <si>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</si>
  <si>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</si>
  <si>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</si>
  <si>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</si>
  <si>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</si>
  <si>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</si>
  <si>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</si>
  <si>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</si>
  <si>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</si>
  <si>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</si>
  <si>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</si>
  <si>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</si>
  <si>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</si>
  <si>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</si>
  <si>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</si>
  <si>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</si>
  <si>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</si>
  <si>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</si>
  <si>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</si>
  <si>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</si>
  <si>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</si>
  <si>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</si>
  <si>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</si>
  <si>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</si>
  <si>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</si>
  <si>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</si>
  <si>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</si>
  <si>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</si>
  <si>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</si>
  <si>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</si>
  <si>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</si>
  <si>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</si>
  <si>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</si>
  <si>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</si>
  <si>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</si>
  <si>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</si>
  <si>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</si>
  <si>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</si>
  <si>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</si>
  <si>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</si>
  <si>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</si>
  <si>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</si>
  <si>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</si>
  <si>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</si>
  <si>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</si>
  <si>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</si>
  <si>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</si>
  <si>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</si>
  <si>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</si>
  <si>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</si>
  <si>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</si>
  <si>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</si>
  <si>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</si>
  <si>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</si>
  <si>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</si>
  <si>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</si>
  <si>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</si>
  <si>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</si>
  <si>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</si>
  <si>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</si>
  <si>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</si>
  <si>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</si>
  <si>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</si>
  <si>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</si>
  <si>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</si>
  <si>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</si>
  <si>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</si>
  <si>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</si>
  <si>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</si>
  <si>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</si>
  <si>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</si>
  <si>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</si>
  <si>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</si>
  <si>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</si>
  <si>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</si>
  <si>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</si>
  <si>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</si>
  <si>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</si>
  <si>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</si>
  <si>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</si>
  <si>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</si>
  <si>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</si>
  <si>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</si>
  <si>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</si>
  <si>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</si>
  <si>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</si>
  <si>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</si>
  <si>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</si>
  <si>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</si>
  <si>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</si>
  <si>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</si>
  <si>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</si>
  <si>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</si>
  <si>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</si>
  <si>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</si>
  <si>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</si>
  <si>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</si>
  <si>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</si>
  <si>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</si>
  <si>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</si>
  <si>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</si>
  <si>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</si>
  <si>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</si>
  <si>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</si>
  <si>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</si>
  <si>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</si>
  <si>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</si>
  <si>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</si>
  <si>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</si>
  <si>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</si>
  <si>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</si>
  <si>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</si>
  <si>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</si>
  <si>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</si>
  <si>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</si>
  <si>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</si>
  <si>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</si>
  <si>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</si>
  <si>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</si>
  <si>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</si>
  <si>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</si>
  <si>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</si>
  <si>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</si>
  <si>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</si>
  <si>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</si>
  <si>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</si>
  <si>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</si>
  <si>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</si>
  <si>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</si>
  <si>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</si>
  <si>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</si>
  <si>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</si>
  <si>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</si>
  <si>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</si>
  <si>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</si>
  <si>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</si>
  <si>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</si>
  <si>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</si>
  <si>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</si>
  <si>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</si>
  <si>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</si>
  <si>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</si>
  <si>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</si>
  <si>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</si>
  <si>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</si>
  <si>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</si>
  <si>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</si>
  <si>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</si>
  <si>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</si>
  <si>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</si>
  <si>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</si>
  <si>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</si>
  <si>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</si>
  <si>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</si>
  <si>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</si>
  <si>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</si>
  <si>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</si>
  <si>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</si>
  <si>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</si>
  <si>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</si>
  <si>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</si>
  <si>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</si>
  <si>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</si>
  <si>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</si>
  <si>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</si>
  <si>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</si>
  <si>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</si>
  <si>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</si>
  <si>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</si>
  <si>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</si>
  <si>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</si>
  <si>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</si>
  <si>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</si>
  <si>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</si>
  <si>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</si>
  <si>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</si>
  <si>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</si>
  <si>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</si>
  <si>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</si>
  <si>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</si>
  <si>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</si>
  <si>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</si>
  <si>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</si>
  <si>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</si>
  <si>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</si>
  <si>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</si>
  <si>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</si>
  <si>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</si>
  <si>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</si>
  <si>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</si>
  <si>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</si>
  <si>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</si>
  <si>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</si>
  <si>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</si>
  <si>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</si>
  <si>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</si>
  <si>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</si>
  <si>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</si>
  <si>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</si>
  <si>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</si>
  <si>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</si>
  <si>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</si>
  <si>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</si>
  <si>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</si>
  <si>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</si>
  <si>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</si>
  <si>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</si>
  <si>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</si>
  <si>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</si>
  <si>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</si>
  <si>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</si>
  <si>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</si>
  <si>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</si>
  <si>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</si>
  <si>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</si>
  <si>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</si>
  <si>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</si>
  <si>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</si>
  <si>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</si>
  <si>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</si>
  <si>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</si>
  <si>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</si>
  <si>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</si>
  <si>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</si>
  <si>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</si>
  <si>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</si>
  <si>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</si>
  <si>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</si>
  <si>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</si>
  <si>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</si>
  <si>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</si>
  <si>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</si>
  <si>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</si>
  <si>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</si>
  <si>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</si>
  <si>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</si>
  <si>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</si>
  <si>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</si>
  <si>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</si>
  <si>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</si>
  <si>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</si>
  <si>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</si>
  <si>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</si>
  <si>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</si>
  <si>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</si>
  <si>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</si>
  <si>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</si>
  <si>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</si>
  <si>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</si>
  <si>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</si>
  <si>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</si>
  <si>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</si>
  <si>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</si>
  <si>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</si>
  <si>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</si>
  <si>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</si>
  <si>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</si>
  <si>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</si>
  <si>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</si>
  <si>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</si>
  <si>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</si>
  <si>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</si>
  <si>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</si>
  <si>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</si>
  <si>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</si>
  <si>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</si>
  <si>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</si>
  <si>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</si>
  <si>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</si>
  <si>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</si>
  <si>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</si>
  <si>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</si>
  <si>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</si>
  <si>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</si>
  <si>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</si>
  <si>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</si>
  <si>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</si>
  <si>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</si>
  <si>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</si>
  <si>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</si>
  <si>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</si>
  <si>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</si>
  <si>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</si>
  <si>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</si>
  <si>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</si>
  <si>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</si>
  <si>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</si>
  <si>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</si>
  <si>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</si>
  <si>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</si>
  <si>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</si>
  <si>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</si>
  <si>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</si>
  <si>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</si>
  <si>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</si>
  <si>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</si>
  <si>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</si>
  <si>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</si>
  <si>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</si>
  <si>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</si>
  <si>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</si>
  <si>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</si>
  <si>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</si>
  <si>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</si>
  <si>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</si>
  <si>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</si>
  <si>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</si>
  <si>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</si>
  <si>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</si>
  <si>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</si>
  <si>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</si>
  <si>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</si>
  <si>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</si>
  <si>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</si>
  <si>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</si>
  <si>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</si>
  <si>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</si>
  <si>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</si>
  <si>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</si>
  <si>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</si>
  <si>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</si>
  <si>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</si>
  <si>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</si>
  <si>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</si>
  <si>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</si>
  <si>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</si>
  <si>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</si>
  <si>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</si>
  <si>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</si>
  <si>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</si>
  <si>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</si>
  <si>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</si>
  <si>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</si>
  <si>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</si>
  <si>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</si>
  <si>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</si>
  <si>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</si>
  <si>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</si>
  <si>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</si>
  <si>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</si>
  <si>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</si>
  <si>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</si>
  <si>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</si>
  <si>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</si>
  <si>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</si>
  <si>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</si>
  <si>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</si>
  <si>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</si>
  <si>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</si>
  <si>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</si>
  <si>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</si>
  <si>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</si>
  <si>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</si>
  <si>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</si>
  <si>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</si>
  <si>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</si>
  <si>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</si>
  <si>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</si>
  <si>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</si>
  <si>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</si>
  <si>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</si>
  <si>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</si>
  <si>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</si>
  <si>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</si>
  <si>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</si>
  <si>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</si>
  <si>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</si>
  <si>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</si>
  <si>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</si>
  <si>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</si>
  <si>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</si>
  <si>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</si>
  <si>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</si>
  <si>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</si>
  <si>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</si>
  <si>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</si>
  <si>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</si>
  <si>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</si>
  <si>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</si>
  <si>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</si>
  <si>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</si>
  <si>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</si>
  <si>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</si>
  <si>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</si>
  <si>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</si>
  <si>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</si>
  <si>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</si>
  <si>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</si>
  <si>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</si>
  <si>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</si>
  <si>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</si>
  <si>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</si>
  <si>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</si>
  <si>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</si>
  <si>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</si>
  <si>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</si>
  <si>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</si>
  <si>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</si>
  <si>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</si>
  <si>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</si>
  <si>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</si>
  <si>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</si>
  <si>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</si>
  <si>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</si>
  <si>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</si>
  <si>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</si>
  <si>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</si>
  <si>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</si>
  <si>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</si>
  <si>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</si>
  <si>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</si>
  <si>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</si>
  <si>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</si>
  <si>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</si>
  <si>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</si>
  <si>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</si>
  <si>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</si>
  <si>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</si>
  <si>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</si>
  <si>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</si>
  <si>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</si>
  <si>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</si>
  <si>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</si>
  <si>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</si>
  <si>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</si>
  <si>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</si>
  <si>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</si>
  <si>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</si>
  <si>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</si>
  <si>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</si>
  <si>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</si>
  <si>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</si>
  <si>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</si>
  <si>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</si>
  <si>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</si>
  <si>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</si>
  <si>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</si>
  <si>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</si>
  <si>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</si>
  <si>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</si>
  <si>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</si>
  <si>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</si>
  <si>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</si>
  <si>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</si>
  <si>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</si>
  <si>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</si>
  <si>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</si>
  <si>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</si>
  <si>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</si>
  <si>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</si>
  <si>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</si>
  <si>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</si>
  <si>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</si>
  <si>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</si>
  <si>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</si>
  <si>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</si>
  <si>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</si>
  <si>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</si>
  <si>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</si>
  <si>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</si>
  <si>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</si>
  <si>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</si>
  <si>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</si>
  <si>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</si>
  <si>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</si>
  <si>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</si>
  <si>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</si>
  <si>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</si>
  <si>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</si>
  <si>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</si>
  <si>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</si>
  <si>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</si>
  <si>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</si>
  <si>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</si>
  <si>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</si>
  <si>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</si>
  <si>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</si>
  <si>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</si>
  <si>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</si>
  <si>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</si>
  <si>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</si>
  <si>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</si>
  <si>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</si>
  <si>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</si>
  <si>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</si>
  <si>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</si>
  <si>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</si>
  <si>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</si>
  <si>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</si>
  <si>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</si>
  <si>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</si>
  <si>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</si>
  <si>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</si>
  <si>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</si>
  <si>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</si>
  <si>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</si>
  <si>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</si>
  <si>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</si>
  <si>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</si>
  <si>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</si>
  <si>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</si>
  <si>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</si>
  <si>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</si>
  <si>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</si>
  <si>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</si>
  <si>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</si>
  <si>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</si>
  <si>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</si>
  <si>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</si>
  <si>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</si>
  <si>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</si>
  <si>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</si>
  <si>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</si>
  <si>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</si>
  <si>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</si>
  <si>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</si>
  <si>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</si>
  <si>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</si>
  <si>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</si>
  <si>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</si>
  <si>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</si>
  <si>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</si>
  <si>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</si>
  <si>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</si>
  <si>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</si>
  <si>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</si>
  <si>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</si>
  <si>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</si>
  <si>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</si>
  <si>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</si>
  <si>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</si>
  <si>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</si>
  <si>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</si>
  <si>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</si>
  <si>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</si>
  <si>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</si>
  <si>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</si>
  <si>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</si>
  <si>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</si>
  <si>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</si>
  <si>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</si>
  <si>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</si>
  <si>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</si>
  <si>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</si>
  <si>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</si>
  <si>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</si>
  <si>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</si>
  <si>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</si>
  <si>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</si>
  <si>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</si>
  <si>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</si>
  <si>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</si>
  <si>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</si>
  <si>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</si>
  <si>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</si>
  <si>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</si>
  <si>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</si>
  <si>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</si>
  <si>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</si>
  <si>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</si>
  <si>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</si>
  <si>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</si>
  <si>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</si>
  <si>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</si>
  <si>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</si>
  <si>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</si>
  <si>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</si>
  <si>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</si>
  <si>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</si>
  <si>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</si>
  <si>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</si>
  <si>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</si>
  <si>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</si>
  <si>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</si>
  <si>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</si>
  <si>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</si>
  <si>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</si>
  <si>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</si>
  <si>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</si>
  <si>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</si>
  <si>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</si>
  <si>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</si>
  <si>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</si>
  <si>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</si>
  <si>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</si>
  <si>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</si>
  <si>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</si>
  <si>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</si>
  <si>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</si>
  <si>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</si>
  <si>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</si>
  <si>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</si>
  <si>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</si>
  <si>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</si>
  <si>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</si>
  <si>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</si>
  <si>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</si>
  <si>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</si>
  <si>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</si>
  <si>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</si>
  <si>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</si>
  <si>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</si>
  <si>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</si>
  <si>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</si>
  <si>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</si>
  <si>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</si>
  <si>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</si>
  <si>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</si>
  <si>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</si>
  <si>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</si>
  <si>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</si>
  <si>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</si>
  <si>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</si>
  <si>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</si>
  <si>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</si>
  <si>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</si>
  <si>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</si>
  <si>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</si>
  <si>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</si>
  <si>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</si>
  <si>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</si>
  <si>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</si>
  <si>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</si>
  <si>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</si>
  <si>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</si>
  <si>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</si>
  <si>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</si>
  <si>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</si>
  <si>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</si>
  <si>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</si>
  <si>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</si>
  <si>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</si>
  <si>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</si>
  <si>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</si>
  <si>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</si>
  <si>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</si>
  <si>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</si>
  <si>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</si>
  <si>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</si>
  <si>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</si>
  <si>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</si>
  <si>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</si>
  <si>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</si>
  <si>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</si>
  <si>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</si>
  <si>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</si>
  <si>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</si>
  <si>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</si>
  <si>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</si>
  <si>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</si>
  <si>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</si>
  <si>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</si>
  <si>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</si>
  <si>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</si>
  <si>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</si>
  <si>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</si>
  <si>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</si>
  <si>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</si>
  <si>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</si>
  <si>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</si>
  <si>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</si>
  <si>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</si>
  <si>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</si>
  <si>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</si>
  <si>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</si>
  <si>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</si>
  <si>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</si>
  <si>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</si>
  <si>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</si>
  <si>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</si>
  <si>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</si>
  <si>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</si>
  <si>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</si>
  <si>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</si>
  <si>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</si>
  <si>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</si>
  <si>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</si>
  <si>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</si>
  <si>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</si>
  <si>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</si>
  <si>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</si>
  <si>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</si>
  <si>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</si>
  <si>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</si>
  <si>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</si>
  <si>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</si>
  <si>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</si>
  <si>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</si>
  <si>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</si>
  <si>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</si>
  <si>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</si>
  <si>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</si>
  <si>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</si>
  <si>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</si>
  <si>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</si>
  <si>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</si>
  <si>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</si>
  <si>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</si>
  <si>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</si>
  <si>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</si>
  <si>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</si>
  <si>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</si>
  <si>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</si>
  <si>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</si>
  <si>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</si>
  <si>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</si>
  <si>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</si>
  <si>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</si>
  <si>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</si>
  <si>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</si>
  <si>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</si>
  <si>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</si>
  <si>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</si>
  <si>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</si>
  <si>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</si>
  <si>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</si>
  <si>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</si>
  <si>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</si>
  <si>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</si>
  <si>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</si>
  <si>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</si>
  <si>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</si>
  <si>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</si>
  <si>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</si>
  <si>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</si>
  <si>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</si>
  <si>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</si>
  <si>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</si>
  <si>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</si>
  <si>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</si>
  <si>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</si>
  <si>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</si>
  <si>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</si>
  <si>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</si>
  <si>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</si>
  <si>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</si>
  <si>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</si>
  <si>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</si>
  <si>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</si>
  <si>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</si>
  <si>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</si>
  <si>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</si>
  <si>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</si>
  <si>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</si>
  <si>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</si>
  <si>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</si>
  <si>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</si>
  <si>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</si>
  <si>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</si>
  <si>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</si>
  <si>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</si>
  <si>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</si>
  <si>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</si>
  <si>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</si>
  <si>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</si>
  <si>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</si>
  <si>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</si>
  <si>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</si>
  <si>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</si>
  <si>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</si>
  <si>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</si>
  <si>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</si>
  <si>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</si>
  <si>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</si>
  <si>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</si>
  <si>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</si>
  <si>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</si>
  <si>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</si>
  <si>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</si>
  <si>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</si>
  <si>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</si>
  <si>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</si>
  <si>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</si>
  <si>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</si>
  <si>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</si>
  <si>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</si>
  <si>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</si>
  <si>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</si>
  <si>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</si>
  <si>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</si>
  <si>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</si>
  <si>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</si>
  <si>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</si>
  <si>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</si>
  <si>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</si>
  <si>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</si>
  <si>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</si>
  <si>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</si>
  <si>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</si>
  <si>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</si>
  <si>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</si>
  <si>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</si>
  <si>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</si>
  <si>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</si>
  <si>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</si>
  <si>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</si>
  <si>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</si>
  <si>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</si>
  <si>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</si>
  <si>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</si>
  <si>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</si>
  <si>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</si>
  <si>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</si>
  <si>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</si>
  <si>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</si>
  <si>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</si>
  <si>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</si>
  <si>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</si>
  <si>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</si>
  <si>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</si>
  <si>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</si>
  <si>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</si>
  <si>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</si>
  <si>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</si>
  <si>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</si>
  <si>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</si>
  <si>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</si>
  <si>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</si>
  <si>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</si>
  <si>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</si>
  <si>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</si>
  <si>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</si>
  <si>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</si>
  <si>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</si>
  <si>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</si>
  <si>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</si>
  <si>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</si>
  <si>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</si>
  <si>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</si>
  <si>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</si>
  <si>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</si>
  <si>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</si>
  <si>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</si>
  <si>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</si>
  <si>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</si>
  <si>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</si>
  <si>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</si>
  <si>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</si>
  <si>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</si>
  <si>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</si>
  <si>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</si>
  <si>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</si>
  <si>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</si>
  <si>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</si>
  <si>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</si>
  <si>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</si>
  <si>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</si>
  <si>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</si>
  <si>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</si>
  <si>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</si>
  <si>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</si>
  <si>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</si>
  <si>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</si>
  <si>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</si>
  <si>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</si>
  <si>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</si>
  <si>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</si>
  <si>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</si>
  <si>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</si>
  <si>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</si>
  <si>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</si>
  <si>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</si>
  <si>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</si>
  <si>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</si>
  <si>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</si>
  <si>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</si>
  <si>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</si>
  <si>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</si>
  <si>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</si>
  <si>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</si>
  <si>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</si>
  <si>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</si>
  <si>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</si>
  <si>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</si>
  <si>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</si>
  <si>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</si>
  <si>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</si>
  <si>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</si>
  <si>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</si>
  <si>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</si>
  <si>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</si>
  <si>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</si>
  <si>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</si>
  <si>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</si>
  <si>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</si>
  <si>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</si>
  <si>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</si>
  <si>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</si>
  <si>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</si>
  <si>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</si>
  <si>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</si>
  <si>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</si>
  <si>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</si>
  <si>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</si>
  <si>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</si>
  <si>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</si>
  <si>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</si>
  <si>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</si>
  <si>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</si>
  <si>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</si>
  <si>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</si>
  <si>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</si>
  <si>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</si>
  <si>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</si>
  <si>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</si>
  <si>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</si>
  <si>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</si>
  <si>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</si>
  <si>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</si>
  <si>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</si>
  <si>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</si>
  <si>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</si>
  <si>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</si>
  <si>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</si>
  <si>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</si>
  <si>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</si>
  <si>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</si>
  <si>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</si>
  <si>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</si>
  <si>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</si>
  <si>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</si>
  <si>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</si>
  <si>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</si>
  <si>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</si>
  <si>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</si>
  <si>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</si>
  <si>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</si>
  <si>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</si>
  <si>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</si>
  <si>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</si>
  <si>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</si>
  <si>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</si>
  <si>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</si>
  <si>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</si>
  <si>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</si>
  <si>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</si>
  <si>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</si>
  <si>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</si>
  <si>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</si>
  <si>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</si>
  <si>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</si>
  <si>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</si>
  <si>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</si>
  <si>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</si>
  <si>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</si>
  <si>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</si>
  <si>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</si>
  <si>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</si>
  <si>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</si>
  <si>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</si>
  <si>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</si>
  <si>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</si>
  <si>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</si>
  <si>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</si>
  <si>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</si>
  <si>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</si>
  <si>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</si>
  <si>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</si>
  <si>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</si>
  <si>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</si>
  <si>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</si>
  <si>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</si>
  <si>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</si>
  <si>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</si>
  <si>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</si>
  <si>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</si>
  <si>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</si>
  <si>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</si>
  <si>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</si>
  <si>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</si>
  <si>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</si>
  <si>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</si>
  <si>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</si>
  <si>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</si>
  <si>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</si>
  <si>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</si>
  <si>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</si>
  <si>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</si>
  <si>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</si>
  <si>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</si>
  <si>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</si>
  <si>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</si>
  <si>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</si>
  <si>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</si>
  <si>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</si>
  <si>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</si>
  <si>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</si>
  <si>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</si>
  <si>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</si>
  <si>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</si>
  <si>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</si>
  <si>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</si>
  <si>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</si>
  <si>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</si>
  <si>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</si>
  <si>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</si>
  <si>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</si>
  <si>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</si>
  <si>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</si>
  <si>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</si>
  <si>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</si>
  <si>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</si>
  <si>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</si>
  <si>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</si>
  <si>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</si>
  <si>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</si>
  <si>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</si>
  <si>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</si>
  <si>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</si>
  <si>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</si>
  <si>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</si>
  <si>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</si>
  <si>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</si>
  <si>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</si>
  <si>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</si>
  <si>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</si>
  <si>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</si>
  <si>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</si>
  <si>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</si>
  <si>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</si>
  <si>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</si>
  <si>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</si>
  <si>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</si>
  <si>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</si>
  <si>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</si>
  <si>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</si>
  <si>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</si>
  <si>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</si>
  <si>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</si>
  <si>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</si>
  <si>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</si>
  <si>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</si>
  <si>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</si>
  <si>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</si>
  <si>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</si>
  <si>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</si>
  <si>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</si>
  <si>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</si>
  <si>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</si>
  <si>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</si>
  <si>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</si>
  <si>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</si>
  <si>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</si>
  <si>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</si>
  <si>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</si>
  <si>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</si>
  <si>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</si>
  <si>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</si>
  <si>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</si>
  <si>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</si>
  <si>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</si>
  <si>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</si>
  <si>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</si>
  <si>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</si>
  <si>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</si>
  <si>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</si>
  <si>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</si>
  <si>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</si>
  <si>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</si>
  <si>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</si>
  <si>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</si>
  <si>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</si>
  <si>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</si>
  <si>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</si>
  <si>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</si>
  <si>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</si>
  <si>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</si>
  <si>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</si>
  <si>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</si>
  <si>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</si>
  <si>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</si>
  <si>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</si>
  <si>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</si>
  <si>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</si>
  <si>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</si>
  <si>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</si>
  <si>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</si>
  <si>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</si>
  <si>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</si>
  <si>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</si>
  <si>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</si>
  <si>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</si>
  <si>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</si>
  <si>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</si>
  <si>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</si>
  <si>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</si>
  <si>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</si>
  <si>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</si>
  <si>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</si>
  <si>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</si>
  <si>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</si>
  <si>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</si>
  <si>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</si>
  <si>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</si>
  <si>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</si>
  <si>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</si>
  <si>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</si>
  <si>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</si>
  <si>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</si>
  <si>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</si>
  <si>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</si>
  <si>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</si>
  <si>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</si>
  <si>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</si>
  <si>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</si>
  <si>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</si>
  <si>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</si>
  <si>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</si>
  <si>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</si>
  <si>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</si>
  <si>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</si>
  <si>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</si>
  <si>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</si>
  <si>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</si>
  <si>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</si>
  <si>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</si>
  <si>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</si>
  <si>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</si>
  <si>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</si>
  <si>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</si>
  <si>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</si>
  <si>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</si>
  <si>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</si>
  <si>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</si>
  <si>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</si>
  <si>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</si>
  <si>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</si>
  <si>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</si>
  <si>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</si>
  <si>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</si>
  <si>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</si>
  <si>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</si>
  <si>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</si>
  <si>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</si>
  <si>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</si>
  <si>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</si>
  <si>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</si>
  <si>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</si>
  <si>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</si>
  <si>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</si>
  <si>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</si>
  <si>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</si>
  <si>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</si>
  <si>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</si>
  <si>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</si>
  <si>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</si>
  <si>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</si>
  <si>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</si>
  <si>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</si>
  <si>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</si>
  <si>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</si>
  <si>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</si>
  <si>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</si>
  <si>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</si>
  <si>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</si>
  <si>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</si>
  <si>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</si>
  <si>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</si>
  <si>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</si>
  <si>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</si>
  <si>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</si>
  <si>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</si>
  <si>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</si>
  <si>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</si>
  <si>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</si>
  <si>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</si>
  <si>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</si>
  <si>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</si>
  <si>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</si>
  <si>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</si>
  <si>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</si>
  <si>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</si>
  <si>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</si>
  <si>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</si>
  <si>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</si>
  <si>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</si>
  <si>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</si>
  <si>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</si>
  <si>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</si>
  <si>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</si>
  <si>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</si>
  <si>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</si>
  <si>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</si>
  <si>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</si>
  <si>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</si>
  <si>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</si>
  <si>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</si>
  <si>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</si>
  <si>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</si>
  <si>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</si>
  <si>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</si>
  <si>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</si>
  <si>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</si>
  <si>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</si>
  <si>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</si>
  <si>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</si>
  <si>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</si>
  <si>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</si>
  <si>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</si>
  <si>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</si>
  <si>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</si>
  <si>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</si>
  <si>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</si>
  <si>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</si>
  <si>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</si>
  <si>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</si>
  <si>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</si>
  <si>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</si>
  <si>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</si>
  <si>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</si>
  <si>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</si>
  <si>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</si>
  <si>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</si>
  <si>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</si>
  <si>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</si>
  <si>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</si>
  <si>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</si>
  <si>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</si>
  <si>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</si>
  <si>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</si>
  <si>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</si>
  <si>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</si>
  <si>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</si>
  <si>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</si>
  <si>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</si>
  <si>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</si>
  <si>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</si>
  <si>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</si>
  <si>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</si>
  <si>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</si>
  <si>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</si>
  <si>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</si>
  <si>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</si>
  <si>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</si>
  <si>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</si>
  <si>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</si>
  <si>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</si>
  <si>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</si>
  <si>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</si>
  <si>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</si>
  <si>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</si>
  <si>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</si>
  <si>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</si>
  <si>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</si>
  <si>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</si>
  <si>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</si>
  <si>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</si>
  <si>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</si>
  <si>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</si>
  <si>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</si>
  <si>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</si>
  <si>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</si>
  <si>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</si>
  <si>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</si>
  <si>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</si>
  <si>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</si>
  <si>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</si>
  <si>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</si>
  <si>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</si>
  <si>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</si>
  <si>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</si>
  <si>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</si>
  <si>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</si>
  <si>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</si>
  <si>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</si>
  <si>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</si>
  <si>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</si>
  <si>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</si>
  <si>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</si>
  <si>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</si>
  <si>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</si>
  <si>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</si>
  <si>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</si>
  <si>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</si>
  <si>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</si>
  <si>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</si>
  <si>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</si>
  <si>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</si>
  <si>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</si>
  <si>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</si>
  <si>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</si>
  <si>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</si>
  <si>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</si>
  <si>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</si>
  <si>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</si>
  <si>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</si>
  <si>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</si>
  <si>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</si>
  <si>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</si>
  <si>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</si>
  <si>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</si>
  <si>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</si>
  <si>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</si>
  <si>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</si>
  <si>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</si>
  <si>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</si>
  <si>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</si>
  <si>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</si>
  <si>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</si>
  <si>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</si>
  <si>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</si>
  <si>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</si>
  <si>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</si>
  <si>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</si>
  <si>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</si>
  <si>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</si>
  <si>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</si>
  <si>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</si>
  <si>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</si>
  <si>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</si>
  <si>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</si>
  <si>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</si>
  <si>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</si>
  <si>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</si>
  <si>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</si>
  <si>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</si>
  <si>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</si>
  <si>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</si>
  <si>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</si>
  <si>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</si>
  <si>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</si>
  <si>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</si>
  <si>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</si>
  <si>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</si>
  <si>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</si>
  <si>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</si>
  <si>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</si>
  <si>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</si>
  <si>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</si>
  <si>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</si>
  <si>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</si>
  <si>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</si>
  <si>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</si>
  <si>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</si>
  <si>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</si>
  <si>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</si>
  <si>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</si>
  <si>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</si>
  <si>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</si>
  <si>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</si>
  <si>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</si>
  <si>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</si>
  <si>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</si>
  <si>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</si>
  <si>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</si>
  <si>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</si>
  <si>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</si>
  <si>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</si>
  <si>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</si>
  <si>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</si>
  <si>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</si>
  <si>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</si>
  <si>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</si>
  <si>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</si>
  <si>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</si>
  <si>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</si>
  <si>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</si>
  <si>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</si>
  <si>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</si>
  <si>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</si>
  <si>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</si>
  <si>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</si>
  <si>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</si>
  <si>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</si>
  <si>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</si>
  <si>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</si>
  <si>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</si>
  <si>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</si>
  <si>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</si>
  <si>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</si>
  <si>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</si>
  <si>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</si>
  <si>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</si>
  <si>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</si>
  <si>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</si>
  <si>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</si>
  <si>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</si>
  <si>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</si>
  <si>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</si>
  <si>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</si>
  <si>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</si>
  <si>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</si>
  <si>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</si>
  <si>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</si>
  <si>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</si>
  <si>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</si>
  <si>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</si>
  <si>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</si>
  <si>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</si>
  <si>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</si>
  <si>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</si>
  <si>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</si>
  <si>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</si>
  <si>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</si>
  <si>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</si>
  <si>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</si>
  <si>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</si>
  <si>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</si>
  <si>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</si>
  <si>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</si>
  <si>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</si>
  <si>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</si>
  <si>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</si>
  <si>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</si>
  <si>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</si>
  <si>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</si>
  <si>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</si>
  <si>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</si>
  <si>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</si>
  <si>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</si>
  <si>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</si>
  <si>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</si>
  <si>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</si>
  <si>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</si>
  <si>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</si>
  <si>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</si>
  <si>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</si>
  <si>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</si>
  <si>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</si>
  <si>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</si>
  <si>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</si>
  <si>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</si>
  <si>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</si>
  <si>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</si>
  <si>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</si>
  <si>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</si>
  <si>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</si>
  <si>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</si>
  <si>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</si>
  <si>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</si>
  <si>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</si>
  <si>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</si>
  <si>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</si>
  <si>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</si>
  <si>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</si>
  <si>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</si>
  <si>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</si>
  <si>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</si>
  <si>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</si>
  <si>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</si>
  <si>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</si>
  <si>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</si>
  <si>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</si>
  <si>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</si>
  <si>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</si>
  <si>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</si>
  <si>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</si>
  <si>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</si>
  <si>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</si>
  <si>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</si>
  <si>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</si>
  <si>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</si>
  <si>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</si>
  <si>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</si>
  <si>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</si>
  <si>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</si>
  <si>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</si>
  <si>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</si>
  <si>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</si>
  <si>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</si>
  <si>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</si>
  <si>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</si>
  <si>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</si>
  <si>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</si>
  <si>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</si>
  <si>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</si>
  <si>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</si>
  <si>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</si>
  <si>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</si>
  <si>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</si>
  <si>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</si>
  <si>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</si>
  <si>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</si>
  <si>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</si>
  <si>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</si>
  <si>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</si>
  <si>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</si>
  <si>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</si>
  <si>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</si>
  <si>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</si>
  <si>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</si>
  <si>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</si>
  <si>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</si>
  <si>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</si>
  <si>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</si>
  <si>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</si>
  <si>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</si>
  <si>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</si>
  <si>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</si>
  <si>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</si>
  <si>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</si>
  <si>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</si>
  <si>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</si>
  <si>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</si>
  <si>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</si>
  <si>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</si>
  <si>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</si>
  <si>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</si>
  <si>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</si>
  <si>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</si>
  <si>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</si>
  <si>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</si>
  <si>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</si>
  <si>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</si>
  <si>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</si>
  <si>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</si>
  <si>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</si>
  <si>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</si>
  <si>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</si>
  <si>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</si>
  <si>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</si>
  <si>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</si>
  <si>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</si>
  <si>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</si>
  <si>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</si>
  <si>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</si>
  <si>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</si>
  <si>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</si>
  <si>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</si>
  <si>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</si>
  <si>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</si>
  <si>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</si>
  <si>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</si>
  <si>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</si>
  <si>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</si>
  <si>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</si>
  <si>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</si>
  <si>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</si>
  <si>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</si>
  <si>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</si>
  <si>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</si>
  <si>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</si>
  <si>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</si>
  <si>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</si>
  <si>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</si>
  <si>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</si>
  <si>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</si>
  <si>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</si>
  <si>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</si>
  <si>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</si>
  <si>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</si>
  <si>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</si>
  <si>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</si>
  <si>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</si>
  <si>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</si>
  <si>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</si>
  <si>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</si>
  <si>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</si>
  <si>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</si>
  <si>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</si>
  <si>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</si>
  <si>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</si>
  <si>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</si>
  <si>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</si>
  <si>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</si>
  <si>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</si>
  <si>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</si>
  <si>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</si>
  <si>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</si>
  <si>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</si>
  <si>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</si>
  <si>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</si>
  <si>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</si>
  <si>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</si>
  <si>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</si>
  <si>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</si>
  <si>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</si>
  <si>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</si>
  <si>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</si>
  <si>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</si>
  <si>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</si>
  <si>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</si>
  <si>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</si>
  <si>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</si>
  <si>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</si>
  <si>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</si>
  <si>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</si>
  <si>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</si>
  <si>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</si>
  <si>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</si>
  <si>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</si>
  <si>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</si>
  <si>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</si>
  <si>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</si>
  <si>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</si>
  <si>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</si>
  <si>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</si>
  <si>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</si>
  <si>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</si>
  <si>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</si>
  <si>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</si>
  <si>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</si>
  <si>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</si>
  <si>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</si>
  <si>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</si>
  <si>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</si>
  <si>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</si>
  <si>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</si>
  <si>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</si>
  <si>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</si>
  <si>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</si>
  <si>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</si>
  <si>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</si>
  <si>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</si>
  <si>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</si>
  <si>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</si>
  <si>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</si>
  <si>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</si>
  <si>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</si>
  <si>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</si>
  <si>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</si>
  <si>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</si>
  <si>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</si>
  <si>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</si>
  <si>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</si>
  <si>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</si>
  <si>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</si>
  <si>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</si>
  <si>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</si>
  <si>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</si>
  <si>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</si>
  <si>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</si>
  <si>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</si>
  <si>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</si>
  <si>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</si>
  <si>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</si>
  <si>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</si>
  <si>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</si>
  <si>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</si>
  <si>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</si>
  <si>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</si>
  <si>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</si>
  <si>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</si>
  <si>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</si>
  <si>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</si>
  <si>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</si>
  <si>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</si>
  <si>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</si>
  <si>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</si>
  <si>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</si>
  <si>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</si>
  <si>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</si>
  <si>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</si>
  <si>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</si>
  <si>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</si>
  <si>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</si>
  <si>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</si>
  <si>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</si>
  <si>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</si>
  <si>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</si>
  <si>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</si>
  <si>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</si>
  <si>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</si>
  <si>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</si>
  <si>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</si>
  <si>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</si>
  <si>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</si>
  <si>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</si>
  <si>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</si>
  <si>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</si>
  <si>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</si>
  <si>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</si>
  <si>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</si>
  <si>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</si>
  <si>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</si>
  <si>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</si>
  <si>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</si>
  <si>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</si>
  <si>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</si>
  <si>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</si>
  <si>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</si>
  <si>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</si>
  <si>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</si>
  <si>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</si>
  <si>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</si>
  <si>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</si>
  <si>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</si>
  <si>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</si>
  <si>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</si>
  <si>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</si>
  <si>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</si>
  <si>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</si>
  <si>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</si>
  <si>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</si>
  <si>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</si>
  <si>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</si>
  <si>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</si>
  <si>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</si>
  <si>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</si>
  <si>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</si>
  <si>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</si>
  <si>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</si>
  <si>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</si>
  <si>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</si>
  <si>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</si>
  <si>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</si>
  <si>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</si>
  <si>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</si>
  <si>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</si>
  <si>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</si>
  <si>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</si>
  <si>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</si>
  <si>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</si>
  <si>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</si>
  <si>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</si>
  <si>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</si>
  <si>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</si>
  <si>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</si>
  <si>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</si>
  <si>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</si>
  <si>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</si>
  <si>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</si>
  <si>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</si>
  <si>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</si>
  <si>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</si>
  <si>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</si>
  <si>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</si>
  <si>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</si>
  <si>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</si>
  <si>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</si>
  <si>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</si>
  <si>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</si>
  <si>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</si>
  <si>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</si>
  <si>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</si>
  <si>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</si>
  <si>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</si>
  <si>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</si>
  <si>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</si>
  <si>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</si>
  <si>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</si>
  <si>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</si>
  <si>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</si>
  <si>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</si>
  <si>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</si>
  <si>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</si>
  <si>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</si>
  <si>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</si>
  <si>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</si>
  <si>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</si>
  <si>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</si>
  <si>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</si>
  <si>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</si>
  <si>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</si>
  <si>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</si>
  <si>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</si>
  <si>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</si>
  <si>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</si>
  <si>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</si>
  <si>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</si>
  <si>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</si>
  <si>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</si>
  <si>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</si>
  <si>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</si>
  <si>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</si>
  <si>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</si>
  <si>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</si>
  <si>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</si>
  <si>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</si>
  <si>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</si>
  <si>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</si>
  <si>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</si>
  <si>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</si>
  <si>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</si>
  <si>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</si>
  <si>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</si>
  <si>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</si>
  <si>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</si>
  <si>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</si>
  <si>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</si>
  <si>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</si>
  <si>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</si>
  <si>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</si>
  <si>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</si>
  <si>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</si>
  <si>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</si>
  <si>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</si>
  <si>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</si>
  <si>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</si>
  <si>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</si>
  <si>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</si>
  <si>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</si>
  <si>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</si>
  <si>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</si>
  <si>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</si>
  <si>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</si>
  <si>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</si>
  <si>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</si>
  <si>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</si>
  <si>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</si>
  <si>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</si>
  <si>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</si>
  <si>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</si>
  <si>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</si>
  <si>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</si>
  <si>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</si>
  <si>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</si>
  <si>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</si>
  <si>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</si>
  <si>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</si>
  <si>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</si>
  <si>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</si>
  <si>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</si>
  <si>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</si>
  <si>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</si>
  <si>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</si>
  <si>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</si>
  <si>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</si>
  <si>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</si>
  <si>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</si>
  <si>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</si>
  <si>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</si>
  <si>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</si>
  <si>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</si>
  <si>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</si>
  <si>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</si>
  <si>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</si>
  <si>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</si>
  <si>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</si>
  <si>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</si>
  <si>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</si>
  <si>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</si>
  <si>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</si>
  <si>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</si>
  <si>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</si>
  <si>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</si>
  <si>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</si>
  <si>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</si>
  <si>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</si>
  <si>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</si>
  <si>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</si>
  <si>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</si>
  <si>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</si>
  <si>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</si>
  <si>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</si>
  <si>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</si>
  <si>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</si>
  <si>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</si>
  <si>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</si>
  <si>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</si>
  <si>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</si>
  <si>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</si>
  <si>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</si>
  <si>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</si>
  <si>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</si>
  <si>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</si>
  <si>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</si>
  <si>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</si>
  <si>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</si>
  <si>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</si>
  <si>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</si>
  <si>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</si>
  <si>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</si>
  <si>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</si>
  <si>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</si>
  <si>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</si>
  <si>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</si>
  <si>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</si>
  <si>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</si>
  <si>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</si>
  <si>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</si>
  <si>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</si>
  <si>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</si>
  <si>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</si>
  <si>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</si>
  <si>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</si>
  <si>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</si>
  <si>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</si>
  <si>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</si>
  <si>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</si>
  <si>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</si>
  <si>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</si>
  <si>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</si>
  <si>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</si>
  <si>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</si>
  <si>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</si>
  <si>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</si>
  <si>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</si>
  <si>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</si>
  <si>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</si>
  <si>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</si>
  <si>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</si>
  <si>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</si>
  <si>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</si>
  <si>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</si>
  <si>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</si>
  <si>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</si>
  <si>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</si>
  <si>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</si>
  <si>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</si>
  <si>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</si>
  <si>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</si>
  <si>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</si>
  <si>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</si>
  <si>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</si>
  <si>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</si>
  <si>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</si>
  <si>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</si>
  <si>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</si>
  <si>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</si>
  <si>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</si>
  <si>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</si>
  <si>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</si>
  <si>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</si>
  <si>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</si>
  <si>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</si>
  <si>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</si>
  <si>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</si>
  <si>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</si>
  <si>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</si>
  <si>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</si>
  <si>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</si>
  <si>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</si>
  <si>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</si>
  <si>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</si>
  <si>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</si>
  <si>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</si>
  <si>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</si>
  <si>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</si>
  <si>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</si>
  <si>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</si>
  <si>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</si>
  <si>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</si>
  <si>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</si>
  <si>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</si>
  <si>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</si>
  <si>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</si>
  <si>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</si>
  <si>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</si>
  <si>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</si>
  <si>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</si>
  <si>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</si>
  <si>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</si>
  <si>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</si>
  <si>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</si>
  <si>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</si>
  <si>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</si>
  <si>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</si>
  <si>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</si>
  <si>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</si>
  <si>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</si>
  <si>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</si>
  <si>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</si>
  <si>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</si>
  <si>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</si>
  <si>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</si>
  <si>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</si>
  <si>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</si>
  <si>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</si>
  <si>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</si>
  <si>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</si>
  <si>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</si>
  <si>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</si>
  <si>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</si>
  <si>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</si>
  <si>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</si>
  <si>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</si>
  <si>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</si>
  <si>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</si>
  <si>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</si>
  <si>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</si>
  <si>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</si>
  <si>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</si>
  <si>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</si>
  <si>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</si>
  <si>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</si>
  <si>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</si>
  <si>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</si>
  <si>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</si>
  <si>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</si>
  <si>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</si>
  <si>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</si>
  <si>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</si>
  <si>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</si>
  <si>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</si>
  <si>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</si>
  <si>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</si>
  <si>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</si>
  <si>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</si>
  <si>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</si>
  <si>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</si>
  <si>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</si>
  <si>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</si>
  <si>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</si>
  <si>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</si>
  <si>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</si>
  <si>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</si>
  <si>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</si>
  <si>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</si>
  <si>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</si>
  <si>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</si>
  <si>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</si>
  <si>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</si>
  <si>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</si>
  <si>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</si>
  <si>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</si>
  <si>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</si>
  <si>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</si>
  <si>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</si>
  <si>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</si>
  <si>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</si>
  <si>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</si>
  <si>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</si>
  <si>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</si>
  <si>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</si>
  <si>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</si>
  <si>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</si>
  <si>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</si>
  <si>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</si>
  <si>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</si>
  <si>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</si>
  <si>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</si>
  <si>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</si>
  <si>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</si>
  <si>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</si>
  <si>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</si>
  <si>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</si>
  <si>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</si>
  <si>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</si>
  <si>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</si>
  <si>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</si>
  <si>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</si>
  <si>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</si>
  <si>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</si>
  <si>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</si>
  <si>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</si>
  <si>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</si>
  <si>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</si>
  <si>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</si>
  <si>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</si>
  <si>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</si>
  <si>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</si>
  <si>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</si>
  <si>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</si>
  <si>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</si>
  <si>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</si>
  <si>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</si>
  <si>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</si>
  <si>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</si>
  <si>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</si>
  <si>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</si>
  <si>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</si>
  <si>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</si>
  <si>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</si>
  <si>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</si>
  <si>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</si>
  <si>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</si>
  <si>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</si>
  <si>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</si>
  <si>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</si>
  <si>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</si>
  <si>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</si>
  <si>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</si>
  <si>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</si>
  <si>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</si>
  <si>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</si>
  <si>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</si>
  <si>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</si>
  <si>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</si>
  <si>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</si>
  <si>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</si>
  <si>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</si>
  <si>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</si>
  <si>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</si>
  <si>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</si>
  <si>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</si>
  <si>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</si>
  <si>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</si>
  <si>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</si>
  <si>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</si>
  <si>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</si>
  <si>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</si>
  <si>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</si>
  <si>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</si>
  <si>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</si>
  <si>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</si>
  <si>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</si>
  <si>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</si>
  <si>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</si>
  <si>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</si>
  <si>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</si>
  <si>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</si>
  <si>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</si>
  <si>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</si>
  <si>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</si>
  <si>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</si>
  <si>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</si>
  <si>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</si>
  <si>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</si>
  <si>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</si>
  <si>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</si>
  <si>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</si>
  <si>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</si>
  <si>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</si>
  <si>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</si>
  <si>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</si>
  <si>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</si>
  <si>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</si>
  <si>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</si>
  <si>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</si>
  <si>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</si>
  <si>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</si>
  <si>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</si>
  <si>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</si>
  <si>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</si>
  <si>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</si>
  <si>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</si>
  <si>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</si>
  <si>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</si>
  <si>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</si>
  <si>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</si>
  <si>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</si>
  <si>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</si>
  <si>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</si>
  <si>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</si>
  <si>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</si>
  <si>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</si>
  <si>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</si>
  <si>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</si>
  <si>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</si>
  <si>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</si>
  <si>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</si>
  <si>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</si>
  <si>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</si>
  <si>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</si>
  <si>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</si>
  <si>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</si>
  <si>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</si>
  <si>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</si>
  <si>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</si>
  <si>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</si>
  <si>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</si>
  <si>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</si>
  <si>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</si>
  <si>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</si>
  <si>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</si>
  <si>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</si>
  <si>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</si>
  <si>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</si>
  <si>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</si>
  <si>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</si>
  <si>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</si>
  <si>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</si>
  <si>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</si>
  <si>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</si>
  <si>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</si>
  <si>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</si>
  <si>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</si>
  <si>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</si>
  <si>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</si>
  <si>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</si>
  <si>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</si>
  <si>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</si>
  <si>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</si>
  <si>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</si>
  <si>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</si>
  <si>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</si>
  <si>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</si>
  <si>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</si>
  <si>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</si>
  <si>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</si>
  <si>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</si>
  <si>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</si>
  <si>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</si>
  <si>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</si>
  <si>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</si>
  <si>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</si>
  <si>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</si>
  <si>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</si>
  <si>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</si>
  <si>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</si>
  <si>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</si>
  <si>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</si>
  <si>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</si>
  <si>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</si>
  <si>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</si>
  <si>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</si>
  <si>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</si>
  <si>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</si>
  <si>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</si>
  <si>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</si>
  <si>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</si>
  <si>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</si>
  <si>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</si>
  <si>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</si>
  <si>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</si>
  <si>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</si>
  <si>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</si>
  <si>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</si>
  <si>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</si>
  <si>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</si>
  <si>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</si>
  <si>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</si>
  <si>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</si>
  <si>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</si>
  <si>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</si>
  <si>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</si>
  <si>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</si>
  <si>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</si>
  <si>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</si>
  <si>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</si>
  <si>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</si>
  <si>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</si>
  <si>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</si>
  <si>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</si>
  <si>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</si>
  <si>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</si>
  <si>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</si>
  <si>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</si>
  <si>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</si>
  <si>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</si>
  <si>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</si>
  <si>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</si>
  <si>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</si>
  <si>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</si>
  <si>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</si>
  <si>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</si>
  <si>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</si>
  <si>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</si>
  <si>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</si>
  <si>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</si>
  <si>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</si>
  <si>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</si>
  <si>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</si>
  <si>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</si>
  <si>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</si>
  <si>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</si>
  <si>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</si>
  <si>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</si>
  <si>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</si>
  <si>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</si>
  <si>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</si>
  <si>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</si>
  <si>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</si>
  <si>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</si>
  <si>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</si>
  <si>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</si>
  <si>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</si>
  <si>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</si>
  <si>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</si>
  <si>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</si>
  <si>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</si>
  <si>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</si>
  <si>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</si>
  <si>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</si>
  <si>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</si>
  <si>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</si>
  <si>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</si>
  <si>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</si>
  <si>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</si>
  <si>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</si>
  <si>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</si>
  <si>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</si>
  <si>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</si>
  <si>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</si>
  <si>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</si>
  <si>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</si>
  <si>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</si>
  <si>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</si>
  <si>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</si>
  <si>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</si>
  <si>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</si>
  <si>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</si>
  <si>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</si>
  <si>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</si>
  <si>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</si>
  <si>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</si>
  <si>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</si>
  <si>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</si>
  <si>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</si>
  <si>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</si>
  <si>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</si>
  <si>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</si>
  <si>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</si>
  <si>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</si>
  <si>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</si>
  <si>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</si>
  <si>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</si>
  <si>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</si>
  <si>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</si>
  <si>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</si>
  <si>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</si>
  <si>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</si>
  <si>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</si>
  <si>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</si>
  <si>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</si>
  <si>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</si>
  <si>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</si>
  <si>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</si>
  <si>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</si>
  <si>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</si>
  <si>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</si>
  <si>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</si>
  <si>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</si>
  <si>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</si>
  <si>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</si>
  <si>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</si>
  <si>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</si>
  <si>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</si>
  <si>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</si>
  <si>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</si>
  <si>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</si>
  <si>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</si>
  <si>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</si>
  <si>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</si>
  <si>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</si>
  <si>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</si>
  <si>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</si>
  <si>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</si>
  <si>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</si>
  <si>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</si>
  <si>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</si>
  <si>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</si>
  <si>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</si>
  <si>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</si>
  <si>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</si>
  <si>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</si>
  <si>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</si>
  <si>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</si>
  <si>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</si>
  <si>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</si>
  <si>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</si>
  <si>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</si>
  <si>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</si>
  <si>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</si>
  <si>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</si>
  <si>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</si>
  <si>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</si>
  <si>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</si>
  <si>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</si>
  <si>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</si>
  <si>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</si>
  <si>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</si>
  <si>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</si>
  <si>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</si>
  <si>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</si>
  <si>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</si>
  <si>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</si>
  <si>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</si>
  <si>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</si>
  <si>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</si>
  <si>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</si>
  <si>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</si>
  <si>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</si>
  <si>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</si>
  <si>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</si>
  <si>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</si>
  <si>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</si>
  <si>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</si>
  <si>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</si>
  <si>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</si>
  <si>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</si>
  <si>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</si>
  <si>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</si>
  <si>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</si>
  <si>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</si>
  <si>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</si>
  <si>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</si>
  <si>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</si>
  <si>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</si>
  <si>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</si>
  <si>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</si>
  <si>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</si>
  <si>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</si>
  <si>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</si>
  <si>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</si>
  <si>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</si>
  <si>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</si>
  <si>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</si>
  <si>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</si>
  <si>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</si>
  <si>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</si>
  <si>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</si>
  <si>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</si>
  <si>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</si>
  <si>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</si>
  <si>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</si>
  <si>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</si>
  <si>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</si>
  <si>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</si>
  <si>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</si>
  <si>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</si>
  <si>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</si>
  <si>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</si>
  <si>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</si>
  <si>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</si>
  <si>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</si>
  <si>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</si>
  <si>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</si>
  <si>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</si>
  <si>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</si>
  <si>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</si>
  <si>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</si>
  <si>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</si>
  <si>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</si>
  <si>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</si>
  <si>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</si>
  <si>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</si>
  <si>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</si>
  <si>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</si>
  <si>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</si>
  <si>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</si>
  <si>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</si>
  <si>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</si>
  <si>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</si>
  <si>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</si>
  <si>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</si>
  <si>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</si>
  <si>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</si>
  <si>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</si>
  <si>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</si>
  <si>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</si>
  <si>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</si>
  <si>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</si>
  <si>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</si>
  <si>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</si>
  <si>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</si>
  <si>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</si>
  <si>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</si>
  <si>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</si>
  <si>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</si>
  <si>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</si>
  <si>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</si>
  <si>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</si>
  <si>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</si>
  <si>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</si>
  <si>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</si>
  <si>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</si>
  <si>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</si>
  <si>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</si>
  <si>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</si>
  <si>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</si>
  <si>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</si>
  <si>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</si>
  <si>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</si>
  <si>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</si>
  <si>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</si>
  <si>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</si>
  <si>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</si>
  <si>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</si>
  <si>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</si>
  <si>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</si>
  <si>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</si>
  <si>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</si>
  <si>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</si>
  <si>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</si>
  <si>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</si>
  <si>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</si>
  <si>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</si>
  <si>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</si>
  <si>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</si>
  <si>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</si>
  <si>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</si>
  <si>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</si>
  <si>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</si>
  <si>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</si>
  <si>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</si>
  <si>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</si>
  <si>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</si>
  <si>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</si>
  <si>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</si>
  <si>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</si>
  <si>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</si>
  <si>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</si>
  <si>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</si>
  <si>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</si>
  <si>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</si>
  <si>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</si>
  <si>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</si>
  <si>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</si>
  <si>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</si>
  <si>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</si>
  <si>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</si>
  <si>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</si>
  <si>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</si>
  <si>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</si>
  <si>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</si>
  <si>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</si>
  <si>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</si>
  <si>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</si>
  <si>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</si>
  <si>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</si>
  <si>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</si>
  <si>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</si>
  <si>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</si>
  <si>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</si>
  <si>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</si>
  <si>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</si>
  <si>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</si>
  <si>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</si>
  <si>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</si>
  <si>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</si>
  <si>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</si>
  <si>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</si>
  <si>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</si>
  <si>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</si>
  <si>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</si>
  <si>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</si>
  <si>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</si>
  <si>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</si>
  <si>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</si>
  <si>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</si>
  <si>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</si>
  <si>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</si>
  <si>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</si>
  <si>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</si>
  <si>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</si>
  <si>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</si>
  <si>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</si>
  <si>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</si>
  <si>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</si>
  <si>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</si>
  <si>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</si>
  <si>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</si>
  <si>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</si>
  <si>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</si>
  <si>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</si>
  <si>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</si>
  <si>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</si>
  <si>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</si>
  <si>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</si>
  <si>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</si>
  <si>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</si>
  <si>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</si>
  <si>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</si>
  <si>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</si>
  <si>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</si>
  <si>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</si>
  <si>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</si>
  <si>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</si>
  <si>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</si>
  <si>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</si>
  <si>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</si>
  <si>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</si>
  <si>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</si>
  <si>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</si>
  <si>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</si>
  <si>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</si>
  <si>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</si>
  <si>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</si>
  <si>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</si>
  <si>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</si>
  <si>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</si>
  <si>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</si>
  <si>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</si>
  <si>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</si>
  <si>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</si>
  <si>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</si>
  <si>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</si>
  <si>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</si>
  <si>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</si>
  <si>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</si>
  <si>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</si>
  <si>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</si>
  <si>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</si>
  <si>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</si>
  <si>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</si>
  <si>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</si>
  <si>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</si>
  <si>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</si>
  <si>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</si>
  <si>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</si>
  <si>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</si>
  <si>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</si>
  <si>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</si>
  <si>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</si>
  <si>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</si>
  <si>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</si>
  <si>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</si>
  <si>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</si>
  <si>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</si>
  <si>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</si>
  <si>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</si>
  <si>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</si>
  <si>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</si>
  <si>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</si>
  <si>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</si>
  <si>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</si>
  <si>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</si>
  <si>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</si>
  <si>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</si>
  <si>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</si>
  <si>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</si>
  <si>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</si>
  <si>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</si>
  <si>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</si>
  <si>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</si>
  <si>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</si>
  <si>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</si>
  <si>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</si>
  <si>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</si>
  <si>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</si>
  <si>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</si>
  <si>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</si>
  <si>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</si>
  <si>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</si>
  <si>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</si>
  <si>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</si>
  <si>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</si>
  <si>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</si>
  <si>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</si>
  <si>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</si>
  <si>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</si>
  <si>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</si>
  <si>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</si>
  <si>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</si>
  <si>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</si>
  <si>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</si>
  <si>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</si>
  <si>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</si>
  <si>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</si>
  <si>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</si>
  <si>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</si>
  <si>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</si>
  <si>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</si>
  <si>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</si>
  <si>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</si>
  <si>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</si>
  <si>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</si>
  <si>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</si>
  <si>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</si>
  <si>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</si>
  <si>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</si>
  <si>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</si>
  <si>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</si>
  <si>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</si>
  <si>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</si>
  <si>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</si>
  <si>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</si>
  <si>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</si>
  <si>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</si>
  <si>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</si>
  <si>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</si>
  <si>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</si>
  <si>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</si>
  <si>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</si>
  <si>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</si>
  <si>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</si>
  <si>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</si>
  <si>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</si>
  <si>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</si>
  <si>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</si>
  <si>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</si>
  <si>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</si>
  <si>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</si>
  <si>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</si>
  <si>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</si>
  <si>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</si>
  <si>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</si>
  <si>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</si>
  <si>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</si>
  <si>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</si>
  <si>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</si>
  <si>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</si>
  <si>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</si>
  <si>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</si>
  <si>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</si>
  <si>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</si>
  <si>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</si>
  <si>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</si>
  <si>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</si>
  <si>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</si>
  <si>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</si>
  <si>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</si>
  <si>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</si>
  <si>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</si>
  <si>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</si>
  <si>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</si>
  <si>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</si>
  <si>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</si>
  <si>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</si>
  <si>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</si>
  <si>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</si>
  <si>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</si>
  <si>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</si>
  <si>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</si>
  <si>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</si>
  <si>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</si>
  <si>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</si>
  <si>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</si>
  <si>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</si>
  <si>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</si>
  <si>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</si>
  <si>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</si>
  <si>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</si>
  <si>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</si>
  <si>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</si>
  <si>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</si>
  <si>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</si>
  <si>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</si>
  <si>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</si>
  <si>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</si>
  <si>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</si>
  <si>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</si>
  <si>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</si>
  <si>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</si>
  <si>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</si>
  <si>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</si>
  <si>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</si>
  <si>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</si>
  <si>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</si>
  <si>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</si>
  <si>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</si>
  <si>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</si>
  <si>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</si>
  <si>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</si>
  <si>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</si>
  <si>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</si>
  <si>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</si>
  <si>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</si>
  <si>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</si>
  <si>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</si>
  <si>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</si>
  <si>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</si>
  <si>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</si>
  <si>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</si>
  <si>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</si>
  <si>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</si>
  <si>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</si>
  <si>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</si>
  <si>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</si>
  <si>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</si>
  <si>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</si>
  <si>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</si>
  <si>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</si>
  <si>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</si>
  <si>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</si>
  <si>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</si>
  <si>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</si>
  <si>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</si>
  <si>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</si>
  <si>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</si>
  <si>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</si>
  <si>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</si>
  <si>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</si>
  <si>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</si>
  <si>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</si>
  <si>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</si>
  <si>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</si>
  <si>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</si>
  <si>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</si>
  <si>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</si>
  <si>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</si>
  <si>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</si>
  <si>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</si>
  <si>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</si>
  <si>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</si>
  <si>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</si>
  <si>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</si>
  <si>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</si>
  <si>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</si>
  <si>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</si>
  <si>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</si>
  <si>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</si>
  <si>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</si>
  <si>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</si>
  <si>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</si>
  <si>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</si>
  <si>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</si>
  <si>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</si>
  <si>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</si>
  <si>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</si>
  <si>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</si>
  <si>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</si>
  <si>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</si>
  <si>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</si>
  <si>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</si>
  <si>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</si>
  <si>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</si>
  <si>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</si>
  <si>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</si>
  <si>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</si>
  <si>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</si>
  <si>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</si>
  <si>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</si>
  <si>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</si>
  <si>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</si>
  <si>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</si>
  <si>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</si>
  <si>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</si>
  <si>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</si>
  <si>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</si>
  <si>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</si>
  <si>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</si>
  <si>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</si>
  <si>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</si>
  <si>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</si>
  <si>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</si>
  <si>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</si>
  <si>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</si>
  <si>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</si>
  <si>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</si>
  <si>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</si>
  <si>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</si>
  <si>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</si>
  <si>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</si>
  <si>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</si>
  <si>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</si>
  <si>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</si>
  <si>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</si>
  <si>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</si>
  <si>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</si>
  <si>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</si>
  <si>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</si>
  <si>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</si>
  <si>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</si>
  <si>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</si>
  <si>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</si>
  <si>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</si>
  <si>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</si>
  <si>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</si>
  <si>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</si>
  <si>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</si>
  <si>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</si>
  <si>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</si>
  <si>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</si>
  <si>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</si>
  <si>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</si>
  <si>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</si>
  <si>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</si>
  <si>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</si>
  <si>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</si>
  <si>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</si>
  <si>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</si>
  <si>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</si>
  <si>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</si>
  <si>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</si>
  <si>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</si>
  <si>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</si>
  <si>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</si>
  <si>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</si>
  <si>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</si>
  <si>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</si>
  <si>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</si>
  <si>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</si>
  <si>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</si>
  <si>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</si>
  <si>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</si>
  <si>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</si>
  <si>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</si>
  <si>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</si>
  <si>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</si>
  <si>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</si>
  <si>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</si>
  <si>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</si>
  <si>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</si>
  <si>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</si>
  <si>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</si>
  <si>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</si>
  <si>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</si>
  <si>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</si>
  <si>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</si>
  <si>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</si>
  <si>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</si>
  <si>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</si>
  <si>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</si>
  <si>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</si>
  <si>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</si>
  <si>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</si>
  <si>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</si>
  <si>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</si>
  <si>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</si>
  <si>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</si>
  <si>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</si>
  <si>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</si>
  <si>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</si>
  <si>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</si>
  <si>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</si>
  <si>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</si>
  <si>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</si>
  <si>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</si>
  <si>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</si>
  <si>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</si>
  <si>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</si>
  <si>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</si>
  <si>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</si>
  <si>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</si>
  <si>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</si>
  <si>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</si>
  <si>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</si>
  <si>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</si>
  <si>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</si>
  <si>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</si>
  <si>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</si>
  <si>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</si>
  <si>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</si>
  <si>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</si>
  <si>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</si>
  <si>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</si>
  <si>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</si>
  <si>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</si>
  <si>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</si>
  <si>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</si>
  <si>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</si>
  <si>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</si>
  <si>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</si>
  <si>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</si>
  <si>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</si>
  <si>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</si>
  <si>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</si>
  <si>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</si>
  <si>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</si>
  <si>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</si>
  <si>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</si>
  <si>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</si>
  <si>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</si>
  <si>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</si>
  <si>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</si>
  <si>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</si>
  <si>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</si>
  <si>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</si>
  <si>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</si>
  <si>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</si>
  <si>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</si>
  <si>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</si>
  <si>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</si>
  <si>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</si>
  <si>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</si>
  <si>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</si>
  <si>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</si>
  <si>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</si>
  <si>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</si>
  <si>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</si>
  <si>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</si>
  <si>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</si>
  <si>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</si>
  <si>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</si>
  <si>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</si>
  <si>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</si>
  <si>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</si>
  <si>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</si>
  <si>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</si>
  <si>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</si>
  <si>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</si>
  <si>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</si>
  <si>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</si>
  <si>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</si>
  <si>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</si>
  <si>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</si>
  <si>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</si>
  <si>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</si>
  <si>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</si>
  <si>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</si>
  <si>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</si>
  <si>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</si>
  <si>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</si>
  <si>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</si>
  <si>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</si>
  <si>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</si>
  <si>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</si>
  <si>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</si>
  <si>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</si>
  <si>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</si>
  <si>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</si>
  <si>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</si>
  <si>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</si>
  <si>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</si>
  <si>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</si>
  <si>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</si>
  <si>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</si>
  <si>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</si>
  <si>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</si>
  <si>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</si>
  <si>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</si>
  <si>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</si>
  <si>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</si>
  <si>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</si>
  <si>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</si>
  <si>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</si>
  <si>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</si>
  <si>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</si>
  <si>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</si>
  <si>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</si>
  <si>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</si>
  <si>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</si>
  <si>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</si>
  <si>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</si>
  <si>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</si>
  <si>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</si>
  <si>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</si>
  <si>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</si>
  <si>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</si>
  <si>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</si>
  <si>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</si>
  <si>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</si>
  <si>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</si>
  <si>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</si>
  <si>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</si>
  <si>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</si>
  <si>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</si>
  <si>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</si>
  <si>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</si>
  <si>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</si>
  <si>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</si>
  <si>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</si>
  <si>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</si>
  <si>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</si>
  <si>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</si>
  <si>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</si>
  <si>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</si>
  <si>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</si>
  <si>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</si>
  <si>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</si>
  <si>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</si>
  <si>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</si>
  <si>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</si>
  <si>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</si>
  <si>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</si>
  <si>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</si>
  <si>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</si>
  <si>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</si>
  <si>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</si>
  <si>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</si>
  <si>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</si>
  <si>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</si>
  <si>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</si>
  <si>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</si>
  <si>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</si>
  <si>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</si>
  <si>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</si>
  <si>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</si>
  <si>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</si>
  <si>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</si>
  <si>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</si>
  <si>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</si>
  <si>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</si>
  <si>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</si>
  <si>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</si>
  <si>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</si>
  <si>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</si>
  <si>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</si>
  <si>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</si>
  <si>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</si>
  <si>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</si>
  <si>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</si>
  <si>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</si>
  <si>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</si>
  <si>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</si>
  <si>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</si>
  <si>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</si>
  <si>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</si>
  <si>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</si>
  <si>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</si>
  <si>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</si>
  <si>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</si>
  <si>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</si>
  <si>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</si>
  <si>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</si>
  <si>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</si>
  <si>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</si>
  <si>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</si>
  <si>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</si>
  <si>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</si>
  <si>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</si>
  <si>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</si>
  <si>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</si>
  <si>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</si>
  <si>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</si>
  <si>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</si>
  <si>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</si>
  <si>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</si>
  <si>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</si>
  <si>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</si>
  <si>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</si>
  <si>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</si>
  <si>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</si>
  <si>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</si>
  <si>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</si>
  <si>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</si>
  <si>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</si>
  <si>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</si>
  <si>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</si>
  <si>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</si>
  <si>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</si>
  <si>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</si>
  <si>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</si>
  <si>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</si>
  <si>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</si>
  <si>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</si>
  <si>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</si>
  <si>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</si>
  <si>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</si>
  <si>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</si>
  <si>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</si>
  <si>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</si>
  <si>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</si>
  <si>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</si>
  <si>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</si>
  <si>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</si>
  <si>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</si>
  <si>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</si>
  <si>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</si>
  <si>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</si>
  <si>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</si>
  <si>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</si>
  <si>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</si>
  <si>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</si>
  <si>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</si>
  <si>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</si>
  <si>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</si>
  <si>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</si>
  <si>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</si>
  <si>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</si>
  <si>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</si>
  <si>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</si>
  <si>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</si>
  <si>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</si>
  <si>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</si>
  <si>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</si>
  <si>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</si>
  <si>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</si>
  <si>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</si>
  <si>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</si>
  <si>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</si>
  <si>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</si>
  <si>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</si>
  <si>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</si>
  <si>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</si>
  <si>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</si>
  <si>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</si>
  <si>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</si>
  <si>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</si>
  <si>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</si>
  <si>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</si>
  <si>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</si>
  <si>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</si>
  <si>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</si>
  <si>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</si>
  <si>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</si>
  <si>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</si>
  <si>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</si>
  <si>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</si>
  <si>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</si>
  <si>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</si>
  <si>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</si>
  <si>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</si>
  <si>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</si>
  <si>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</si>
  <si>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</si>
  <si>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</si>
  <si>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</si>
  <si>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</si>
  <si>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</si>
  <si>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</si>
  <si>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</si>
  <si>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</si>
  <si>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</si>
  <si>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</si>
  <si>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</si>
  <si>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</si>
  <si>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</si>
  <si>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</si>
  <si>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</si>
  <si>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</si>
  <si>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</si>
  <si>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</si>
  <si>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</si>
  <si>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</si>
  <si>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</si>
  <si>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</si>
  <si>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</si>
  <si>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</si>
  <si>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</si>
  <si>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</si>
  <si>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</si>
  <si>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</si>
  <si>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</si>
  <si>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</si>
  <si>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</si>
  <si>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</si>
  <si>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</si>
  <si>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</si>
  <si>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</si>
  <si>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</si>
  <si>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</si>
  <si>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</si>
  <si>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</si>
  <si>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</si>
  <si>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</si>
  <si>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</si>
  <si>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</si>
  <si>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</si>
  <si>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</si>
  <si>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</si>
  <si>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</si>
  <si>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</si>
  <si>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</si>
  <si>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</si>
  <si>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</si>
  <si>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</si>
  <si>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</si>
  <si>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</si>
  <si>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</si>
  <si>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</si>
  <si>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</si>
  <si>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</si>
  <si>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</si>
  <si>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</si>
  <si>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</si>
  <si>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</si>
  <si>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</si>
  <si>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</si>
  <si>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</si>
  <si>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</si>
  <si>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</si>
  <si>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</si>
  <si>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</si>
  <si>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</si>
  <si>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</si>
  <si>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</si>
  <si>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</si>
  <si>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</si>
  <si>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</si>
  <si>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</si>
  <si>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</si>
  <si>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</si>
  <si>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</si>
  <si>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</si>
  <si>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</si>
  <si>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</si>
  <si>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</si>
  <si>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</si>
  <si>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</si>
  <si>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</si>
  <si>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</si>
  <si>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</si>
  <si>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</si>
  <si>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</si>
  <si>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</si>
  <si>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</si>
  <si>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</si>
  <si>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</si>
  <si>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</si>
  <si>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</si>
  <si>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</si>
  <si>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</si>
  <si>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</si>
  <si>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</si>
  <si>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</si>
  <si>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</si>
  <si>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</si>
  <si>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</si>
  <si>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</si>
  <si>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</si>
  <si>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</si>
  <si>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</si>
  <si>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</si>
  <si>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</si>
  <si>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</si>
  <si>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</si>
  <si>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</si>
  <si>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</si>
  <si>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</si>
  <si>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</si>
  <si>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</si>
  <si>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</si>
  <si>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</si>
  <si>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</si>
  <si>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</si>
  <si>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</si>
  <si>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</si>
  <si>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</si>
  <si>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</si>
  <si>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</si>
  <si>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</si>
  <si>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</si>
  <si>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</si>
  <si>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</si>
  <si>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</si>
  <si>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</si>
  <si>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</si>
  <si>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</si>
  <si>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</si>
  <si>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</si>
  <si>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</si>
  <si>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</si>
  <si>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</si>
  <si>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</si>
  <si>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</si>
  <si>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</si>
  <si>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</si>
  <si>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</si>
  <si>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</si>
  <si>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</si>
  <si>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</si>
  <si>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</si>
  <si>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</si>
  <si>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</si>
  <si>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</si>
  <si>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</si>
  <si>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</si>
  <si>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</si>
  <si>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</si>
  <si>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</si>
  <si>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</si>
  <si>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</si>
  <si>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</si>
  <si>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</si>
  <si>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</si>
  <si>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</si>
  <si>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</si>
  <si>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</si>
  <si>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</si>
  <si>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</si>
  <si>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</si>
  <si>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</si>
  <si>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</si>
  <si>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</si>
  <si>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</si>
  <si>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</si>
  <si>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</si>
  <si>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</si>
  <si>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</si>
  <si>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</si>
  <si>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</si>
  <si>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</si>
  <si>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</si>
  <si>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</si>
  <si>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</si>
  <si>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</si>
  <si>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</si>
  <si>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</si>
  <si>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</si>
  <si>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</si>
  <si>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</si>
  <si>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</si>
  <si>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</si>
  <si>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</si>
  <si>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</si>
  <si>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</si>
  <si>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</si>
  <si>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</si>
  <si>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</si>
  <si>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</si>
  <si>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</si>
  <si>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</si>
  <si>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</si>
  <si>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</si>
  <si>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</si>
  <si>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</si>
  <si>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</si>
  <si>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</si>
  <si>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</si>
  <si>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</si>
  <si>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</si>
  <si>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</si>
  <si>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</si>
  <si>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</si>
  <si>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</si>
  <si>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</si>
  <si>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</si>
  <si>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</si>
  <si>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</si>
  <si>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</si>
  <si>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</si>
  <si>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</si>
  <si>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</si>
  <si>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</si>
  <si>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</si>
  <si>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</si>
  <si>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</si>
  <si>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</si>
  <si>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</si>
  <si>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</si>
  <si>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</si>
  <si>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</si>
  <si>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</si>
  <si>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</si>
  <si>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</si>
  <si>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</si>
  <si>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</si>
  <si>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</si>
  <si>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</si>
  <si>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</si>
  <si>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</si>
  <si>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</si>
  <si>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</si>
  <si>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</si>
  <si>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</si>
  <si>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</si>
  <si>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</si>
  <si>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</si>
  <si>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</si>
  <si>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</si>
  <si>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</si>
  <si>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</si>
  <si>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</si>
  <si>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</si>
  <si>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</si>
  <si>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</si>
  <si>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</si>
  <si>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</si>
  <si>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</si>
  <si>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</si>
  <si>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</si>
  <si>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</si>
  <si>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</si>
  <si>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</si>
  <si>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</si>
  <si>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</si>
  <si>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</si>
  <si>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</si>
  <si>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</si>
  <si>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</si>
  <si>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</si>
  <si>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</si>
  <si>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</si>
  <si>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</si>
  <si>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</si>
  <si>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</si>
  <si>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</si>
  <si>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</si>
  <si>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</si>
  <si>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</si>
  <si>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</si>
  <si>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</si>
  <si>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</si>
  <si>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</si>
  <si>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</si>
  <si>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</si>
  <si>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</si>
  <si>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</si>
  <si>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</si>
  <si>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</si>
  <si>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</si>
  <si>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</si>
  <si>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</si>
  <si>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</si>
  <si>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</si>
  <si>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</si>
  <si>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</si>
  <si>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</si>
  <si>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</si>
  <si>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</si>
  <si>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</si>
  <si>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</si>
  <si>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</si>
  <si>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</si>
  <si>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</si>
  <si>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</si>
  <si>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</si>
  <si>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</si>
  <si>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</si>
  <si>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</si>
  <si>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</si>
  <si>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</si>
  <si>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</si>
  <si>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</si>
  <si>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</si>
  <si>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</si>
  <si>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</si>
  <si>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</si>
  <si>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</si>
  <si>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</si>
  <si>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</si>
  <si>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</si>
  <si>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</si>
  <si>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</si>
  <si>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</si>
  <si>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</si>
  <si>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</si>
  <si>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</si>
  <si>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</si>
  <si>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</si>
  <si>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</si>
  <si>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</si>
  <si>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</si>
  <si>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</si>
  <si>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</si>
  <si>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</si>
  <si>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</si>
  <si>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</si>
  <si>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</si>
  <si>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</si>
  <si>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</si>
  <si>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</si>
  <si>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</si>
  <si>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</si>
  <si>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</si>
  <si>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</si>
  <si>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</si>
  <si>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</si>
  <si>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</si>
  <si>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</si>
  <si>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</si>
  <si>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</si>
  <si>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</si>
  <si>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</si>
  <si>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</si>
  <si>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</si>
  <si>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</si>
  <si>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</si>
  <si>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</si>
  <si>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</si>
  <si>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</si>
  <si>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</si>
  <si>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</si>
  <si>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</si>
  <si>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</si>
  <si>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</si>
  <si>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</si>
  <si>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</si>
  <si>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</si>
  <si>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</si>
  <si>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</si>
  <si>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</si>
  <si>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</si>
  <si>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</si>
  <si>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</si>
  <si>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</si>
  <si>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</si>
  <si>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</si>
  <si>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</si>
  <si>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</si>
  <si>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</si>
  <si>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</si>
  <si>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</si>
  <si>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</si>
  <si>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</si>
  <si>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</si>
  <si>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</si>
  <si>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</si>
  <si>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</si>
  <si>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</si>
  <si>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</si>
  <si>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</si>
  <si>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</si>
  <si>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</si>
  <si>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</si>
  <si>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</si>
  <si>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</si>
  <si>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</si>
  <si>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</si>
  <si>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</si>
  <si>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</si>
  <si>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</si>
  <si>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</si>
  <si>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</si>
  <si>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</si>
  <si>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</si>
  <si>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</si>
  <si>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</si>
  <si>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</si>
  <si>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</si>
  <si>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</si>
  <si>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</si>
  <si>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</si>
  <si>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</si>
  <si>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</si>
  <si>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</si>
  <si>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</si>
  <si>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</si>
  <si>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</si>
  <si>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</si>
  <si>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</si>
  <si>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</si>
  <si>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</si>
  <si>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</si>
  <si>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</si>
  <si>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</si>
  <si>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</si>
  <si>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</si>
  <si>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</si>
  <si>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</si>
  <si>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</si>
  <si>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</si>
  <si>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</si>
  <si>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</si>
  <si>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</si>
  <si>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</si>
  <si>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</si>
  <si>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</si>
  <si>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</si>
  <si>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</si>
  <si>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</si>
  <si>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</si>
  <si>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</si>
  <si>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</si>
  <si>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</si>
  <si>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</si>
  <si>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</si>
  <si>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</si>
  <si>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</si>
  <si>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</si>
  <si>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</si>
  <si>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</si>
  <si>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</si>
  <si>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</si>
  <si>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</si>
  <si>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</si>
  <si>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</si>
  <si>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</si>
  <si>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</si>
  <si>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</si>
  <si>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</si>
  <si>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</si>
  <si>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</si>
  <si>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</si>
  <si>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</si>
  <si>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</si>
  <si>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</si>
  <si>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</si>
  <si>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</si>
  <si>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</si>
  <si>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</si>
  <si>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</si>
  <si>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</si>
  <si>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</si>
  <si>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</si>
  <si>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</si>
  <si>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</si>
  <si>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</si>
  <si>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</si>
  <si>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</si>
  <si>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</si>
  <si>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</si>
  <si>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</si>
  <si>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</si>
  <si>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</si>
  <si>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</si>
  <si>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</si>
  <si>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</si>
  <si>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</si>
  <si>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</si>
  <si>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</si>
  <si>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</si>
  <si>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</si>
  <si>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</si>
  <si>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</si>
  <si>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</si>
  <si>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</si>
  <si>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</si>
  <si>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</si>
  <si>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</si>
  <si>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</si>
  <si>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</si>
  <si>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</si>
  <si>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</si>
  <si>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</si>
  <si>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</si>
  <si>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</si>
  <si>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</si>
  <si>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</si>
  <si>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</si>
  <si>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</si>
  <si>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</si>
  <si>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</si>
  <si>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</si>
  <si>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</si>
  <si>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</si>
  <si>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</si>
  <si>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</si>
  <si>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</si>
  <si>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</si>
  <si>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</si>
  <si>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</si>
  <si>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</si>
  <si>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</si>
  <si>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</si>
  <si>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</si>
  <si>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</si>
  <si>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</si>
  <si>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</si>
  <si>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</si>
  <si>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</si>
  <si>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</si>
  <si>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</si>
  <si>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</si>
  <si>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</si>
  <si>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</si>
  <si>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</si>
  <si>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</si>
  <si>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</si>
  <si>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</si>
  <si>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</si>
  <si>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</si>
  <si>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</si>
  <si>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</si>
  <si>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</si>
  <si>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</si>
  <si>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</si>
  <si>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</si>
  <si>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</si>
  <si>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</si>
  <si>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</si>
  <si>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</si>
  <si>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</si>
  <si>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</si>
  <si>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</si>
  <si>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</si>
  <si>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</si>
  <si>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</si>
  <si>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</si>
  <si>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</si>
  <si>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</si>
  <si>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</si>
  <si>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</si>
  <si>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</si>
  <si>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</si>
  <si>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</si>
  <si>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</si>
  <si>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</si>
  <si>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</si>
  <si>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</si>
  <si>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</si>
  <si>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</si>
  <si>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</si>
  <si>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</si>
  <si>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</si>
  <si>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</si>
  <si>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</si>
  <si>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</si>
  <si>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</si>
  <si>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</si>
  <si>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</si>
  <si>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</si>
  <si>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</si>
  <si>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</si>
  <si>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</si>
  <si>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</si>
  <si>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</si>
  <si>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</si>
  <si>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</si>
  <si>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</si>
  <si>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</si>
  <si>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</si>
  <si>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</si>
  <si>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</si>
  <si>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</si>
  <si>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</si>
  <si>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</si>
  <si>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</si>
  <si>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</si>
  <si>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</si>
  <si>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</si>
  <si>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</si>
  <si>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</si>
  <si>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</si>
  <si>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</si>
  <si>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</si>
  <si>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</si>
  <si>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</si>
  <si>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</si>
  <si>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</si>
  <si>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</si>
  <si>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</si>
  <si>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</si>
  <si>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</si>
  <si>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</si>
  <si>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</si>
  <si>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</si>
  <si>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</si>
  <si>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</si>
  <si>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</si>
  <si>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</si>
  <si>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</si>
  <si>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</si>
  <si>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</si>
  <si>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</si>
  <si>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</si>
  <si>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</si>
  <si>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</si>
  <si>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</si>
  <si>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</si>
  <si>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</si>
  <si>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</si>
  <si>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</si>
  <si>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</si>
  <si>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</si>
  <si>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</si>
  <si>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</si>
  <si>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</si>
  <si>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</si>
  <si>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</si>
  <si>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</si>
  <si>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</si>
  <si>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</si>
  <si>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</si>
  <si>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</si>
  <si>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</si>
  <si>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</si>
  <si>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</si>
  <si>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</si>
  <si>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</si>
  <si>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</si>
  <si>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</si>
  <si>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</si>
  <si>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</si>
  <si>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</si>
  <si>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</si>
  <si>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</si>
  <si>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</si>
  <si>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</si>
  <si>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</si>
  <si>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</si>
  <si>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</si>
  <si>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</si>
  <si>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</si>
  <si>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</si>
  <si>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</si>
  <si>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</si>
  <si>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</si>
  <si>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</si>
  <si>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</si>
  <si>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</si>
  <si>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</si>
  <si>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</si>
  <si>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</si>
  <si>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</si>
  <si>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</si>
  <si>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</si>
  <si>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</si>
  <si>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</si>
  <si>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</si>
  <si>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</si>
  <si>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</si>
  <si>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</si>
  <si>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</si>
  <si>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</si>
  <si>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</si>
  <si>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</si>
  <si>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</si>
  <si>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</si>
  <si>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</si>
  <si>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</si>
  <si>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</si>
  <si>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</si>
  <si>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</si>
  <si>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</si>
  <si>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</si>
  <si>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</si>
  <si>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</si>
  <si>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</si>
  <si>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</si>
  <si>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</si>
  <si>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</si>
  <si>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</si>
  <si>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</si>
  <si>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</si>
  <si>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</si>
  <si>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</si>
  <si>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</si>
  <si>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</si>
  <si>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</si>
  <si>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</si>
  <si>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</si>
  <si>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</si>
  <si>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</si>
  <si>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</si>
  <si>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</si>
  <si>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</si>
  <si>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</si>
  <si>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</si>
  <si>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</si>
  <si>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</si>
  <si>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</si>
  <si>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</si>
  <si>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</si>
  <si>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</si>
  <si>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</si>
  <si>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</si>
  <si>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</si>
  <si>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</si>
  <si>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</si>
  <si>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</si>
  <si>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</si>
  <si>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</si>
  <si>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</si>
  <si>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</si>
  <si>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</si>
  <si>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</si>
  <si>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</si>
  <si>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</si>
  <si>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</si>
  <si>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</si>
  <si>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</si>
  <si>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</si>
  <si>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</si>
  <si>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</si>
  <si>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</si>
  <si>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</si>
  <si>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</si>
  <si>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</si>
  <si>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</si>
  <si>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</si>
  <si>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</si>
  <si>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</si>
  <si>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</si>
  <si>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</si>
  <si>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</si>
  <si>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</si>
  <si>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</si>
  <si>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</si>
  <si>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</si>
  <si>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</si>
  <si>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</si>
  <si>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</si>
  <si>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</si>
  <si>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</si>
  <si>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</si>
  <si>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</si>
  <si>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</si>
  <si>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</si>
  <si>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</si>
  <si>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</si>
  <si>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</si>
  <si>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</si>
  <si>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</si>
  <si>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</si>
  <si>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</si>
  <si>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</si>
  <si>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</si>
  <si>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</si>
  <si>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</si>
  <si>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</si>
  <si>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</si>
  <si>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</si>
  <si>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</si>
  <si>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</si>
  <si>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</si>
  <si>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</si>
  <si>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</si>
  <si>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</si>
  <si>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</si>
  <si>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</si>
  <si>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</si>
  <si>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</si>
  <si>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</si>
  <si>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</si>
  <si>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</si>
  <si>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</si>
  <si>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</si>
  <si>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</si>
  <si>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</si>
  <si>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</si>
  <si>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</si>
  <si>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</si>
  <si>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</si>
  <si>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</si>
  <si>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</si>
  <si>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</si>
  <si>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</si>
  <si>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</si>
  <si>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</si>
  <si>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</si>
  <si>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</si>
  <si>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</si>
  <si>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</si>
  <si>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</si>
  <si>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</si>
  <si>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</si>
  <si>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</si>
  <si>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</si>
  <si>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</si>
  <si>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</si>
  <si>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</si>
  <si>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</si>
  <si>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</si>
  <si>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</si>
  <si>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</si>
  <si>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</si>
  <si>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</si>
  <si>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</si>
  <si>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</si>
  <si>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</si>
  <si>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</si>
  <si>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</si>
  <si>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</si>
  <si>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</si>
  <si>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</si>
  <si>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</si>
  <si>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</si>
  <si>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</si>
  <si>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</si>
  <si>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</si>
  <si>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</si>
  <si>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</si>
  <si>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</si>
  <si>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</si>
  <si>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</si>
  <si>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</si>
  <si>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</si>
  <si>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</si>
  <si>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</si>
  <si>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</si>
  <si>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</si>
  <si>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</si>
  <si>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</si>
  <si>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</si>
  <si>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</si>
  <si>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</si>
  <si>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</si>
  <si>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</si>
  <si>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</si>
  <si>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</si>
  <si>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</si>
  <si>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</si>
  <si>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</si>
  <si>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</si>
  <si>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</si>
  <si>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</si>
  <si>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</si>
  <si>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</si>
  <si>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</si>
  <si>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</si>
  <si>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</si>
  <si>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</si>
  <si>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</si>
  <si>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</si>
  <si>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</si>
  <si>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</si>
  <si>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</si>
  <si>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</si>
  <si>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</si>
  <si>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</si>
  <si>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</si>
  <si>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</si>
  <si>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</si>
  <si>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</si>
  <si>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</si>
  <si>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</si>
  <si>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</si>
  <si>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</si>
  <si>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</si>
  <si>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</si>
  <si>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</si>
  <si>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</si>
  <si>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</si>
  <si>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</si>
  <si>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</si>
  <si>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</si>
  <si>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</si>
  <si>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</si>
  <si>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</si>
  <si>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</si>
  <si>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</si>
  <si>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</si>
  <si>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</si>
  <si>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</si>
  <si>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</si>
  <si>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</si>
  <si>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</si>
  <si>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</si>
  <si>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</si>
  <si>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</si>
  <si>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</si>
  <si>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</si>
  <si>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</si>
  <si>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</si>
  <si>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</si>
  <si>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</si>
  <si>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</si>
  <si>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</si>
  <si>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</si>
  <si>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</si>
  <si>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</si>
  <si>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</si>
  <si>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</si>
  <si>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</si>
  <si>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</si>
  <si>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</si>
  <si>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</si>
  <si>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</si>
  <si>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</si>
  <si>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</si>
  <si>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</si>
  <si>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</si>
  <si>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</si>
  <si>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</si>
  <si>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</si>
  <si>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</si>
  <si>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</si>
  <si>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</si>
  <si>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</si>
  <si>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</si>
  <si>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</si>
  <si>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</si>
  <si>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</si>
  <si>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</si>
  <si>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</si>
  <si>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</si>
  <si>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</si>
  <si>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</si>
  <si>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</si>
  <si>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</si>
  <si>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</si>
  <si>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</si>
  <si>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</si>
  <si>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</si>
  <si>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</si>
  <si>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</si>
  <si>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</si>
  <si>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</si>
  <si>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</si>
  <si>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</si>
  <si>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</si>
  <si>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</si>
  <si>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</si>
  <si>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</si>
  <si>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</si>
  <si>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</si>
  <si>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</si>
  <si>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</si>
  <si>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</si>
  <si>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</si>
  <si>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</si>
  <si>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</si>
  <si>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</si>
  <si>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</si>
  <si>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</si>
  <si>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</si>
  <si>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</si>
  <si>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</si>
  <si>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</si>
  <si>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</si>
  <si>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</si>
  <si>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</si>
  <si>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</si>
  <si>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</si>
  <si>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</si>
  <si>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</si>
  <si>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</si>
  <si>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</si>
  <si>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</si>
  <si>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</si>
  <si>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</si>
  <si>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</si>
  <si>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</si>
  <si>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</si>
  <si>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</si>
  <si>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</si>
  <si>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</si>
  <si>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</si>
  <si>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</si>
  <si>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</si>
  <si>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</si>
  <si>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</si>
  <si>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</si>
  <si>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</si>
  <si>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</si>
  <si>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</si>
  <si>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</si>
  <si>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</si>
  <si>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</si>
  <si>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</si>
  <si>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</si>
  <si>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</si>
  <si>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</si>
  <si>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</si>
  <si>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</si>
  <si>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</si>
  <si>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</si>
  <si>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</si>
  <si>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</si>
  <si>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</si>
  <si>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</si>
  <si>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</si>
  <si>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</si>
  <si>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</si>
  <si>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</si>
  <si>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</si>
  <si>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</si>
  <si>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</si>
  <si>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</si>
  <si>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</si>
  <si>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</si>
  <si>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</si>
  <si>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</si>
  <si>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</si>
  <si>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</si>
  <si>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</si>
  <si>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</si>
  <si>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</si>
  <si>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</si>
  <si>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</si>
  <si>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</si>
  <si>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</si>
  <si>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</si>
  <si>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</si>
  <si>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</si>
  <si>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</si>
  <si>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</si>
  <si>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</si>
  <si>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</si>
  <si>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</si>
  <si>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</si>
  <si>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</si>
  <si>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</si>
  <si>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</si>
  <si>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</si>
  <si>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</si>
  <si>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</si>
  <si>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</si>
  <si>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</si>
  <si>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</si>
  <si>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</si>
  <si>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</si>
  <si>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</si>
  <si>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</si>
  <si>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</si>
  <si>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</si>
  <si>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</si>
  <si>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</si>
  <si>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</si>
  <si>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</si>
  <si>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</si>
  <si>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</si>
  <si>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</si>
  <si>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</si>
  <si>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</si>
  <si>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</si>
  <si>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</si>
  <si>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</si>
  <si>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</si>
  <si>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</si>
  <si>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</si>
  <si>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</si>
  <si>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</si>
  <si>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</si>
  <si>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</si>
  <si>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</si>
  <si>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</si>
  <si>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</si>
  <si>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</si>
  <si>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</si>
  <si>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</si>
  <si>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</si>
  <si>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</si>
  <si>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</si>
  <si>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</si>
  <si>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</si>
  <si>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</si>
  <si>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</si>
  <si>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</si>
  <si>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</si>
  <si>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</si>
  <si>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</si>
  <si>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</si>
  <si>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</si>
  <si>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</si>
  <si>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</si>
  <si>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</si>
  <si>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</si>
  <si>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</si>
  <si>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</si>
  <si>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</si>
  <si>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</si>
  <si>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</si>
  <si>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</si>
  <si>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</si>
  <si>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</si>
  <si>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</si>
  <si>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</si>
  <si>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</si>
  <si>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</si>
  <si>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</si>
  <si>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</si>
  <si>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</si>
  <si>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</si>
  <si>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</si>
  <si>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</si>
  <si>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</si>
  <si>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</si>
  <si>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</si>
  <si>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</si>
  <si>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</si>
  <si>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</si>
  <si>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</si>
  <si>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</si>
  <si>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</si>
  <si>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</si>
  <si>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</si>
  <si>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</si>
  <si>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</si>
  <si>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</si>
  <si>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</si>
  <si>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</si>
  <si>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</si>
  <si>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</si>
  <si>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</si>
  <si>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</si>
  <si>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</si>
  <si>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</si>
  <si>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</si>
  <si>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</si>
  <si>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</si>
  <si>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</si>
  <si>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</si>
  <si>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</si>
  <si>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</si>
  <si>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</si>
  <si>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</si>
  <si>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</si>
  <si>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</si>
  <si>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</si>
  <si>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</si>
  <si>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</si>
  <si>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</si>
  <si>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</si>
  <si>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</si>
  <si>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</si>
  <si>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</si>
  <si>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</si>
  <si>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</si>
  <si>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</si>
  <si>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</si>
  <si>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</si>
  <si>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</si>
  <si>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</si>
  <si>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</si>
  <si>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</si>
  <si>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</si>
  <si>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</si>
  <si>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</si>
  <si>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</si>
  <si>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</si>
  <si>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</si>
  <si>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</si>
  <si>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</si>
  <si>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</si>
  <si>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</si>
  <si>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</si>
  <si>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</si>
  <si>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</si>
  <si>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</si>
  <si>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</si>
  <si>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</si>
  <si>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</si>
  <si>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</si>
  <si>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</si>
  <si>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</si>
  <si>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</si>
  <si>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</si>
  <si>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</si>
  <si>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</si>
  <si>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</si>
  <si>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</si>
  <si>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</si>
  <si>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</si>
  <si>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</si>
  <si>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</si>
  <si>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</si>
  <si>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</si>
  <si>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</si>
  <si>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</si>
  <si>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</si>
  <si>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</si>
  <si>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</si>
  <si>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</si>
  <si>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</si>
  <si>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</si>
  <si>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</si>
  <si>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</si>
  <si>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</si>
  <si>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</si>
  <si>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</si>
  <si>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</si>
  <si>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</si>
  <si>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</si>
  <si>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</si>
  <si>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</si>
  <si>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</si>
  <si>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</si>
  <si>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</si>
  <si>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</si>
  <si>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</si>
  <si>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</si>
  <si>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</si>
  <si>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</si>
  <si>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</si>
  <si>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</si>
  <si>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</si>
  <si>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</si>
  <si>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</si>
  <si>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</si>
  <si>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</si>
  <si>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</si>
  <si>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</si>
  <si>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</si>
  <si>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</si>
  <si>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</si>
  <si>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</si>
  <si>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</si>
  <si>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</si>
  <si>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</si>
  <si>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</si>
  <si>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</si>
  <si>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</si>
  <si>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</si>
  <si>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</si>
  <si>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</si>
  <si>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</si>
  <si>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</si>
  <si>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</si>
  <si>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</si>
  <si>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</si>
  <si>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</si>
  <si>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</si>
  <si>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</si>
  <si>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</si>
  <si>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</si>
  <si>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</si>
  <si>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</si>
  <si>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</si>
  <si>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</si>
  <si>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</si>
  <si>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</si>
  <si>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</si>
  <si>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</si>
  <si>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</si>
  <si>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</si>
  <si>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</si>
  <si>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</si>
  <si>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</si>
  <si>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</si>
  <si>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</si>
  <si>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</si>
  <si>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</si>
  <si>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</si>
  <si>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</si>
  <si>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</si>
  <si>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</si>
  <si>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</si>
  <si>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</si>
  <si>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</si>
  <si>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</si>
  <si>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</si>
  <si>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</si>
  <si>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</si>
  <si>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</si>
  <si>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</si>
  <si>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</si>
  <si>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</si>
  <si>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</si>
  <si>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</si>
  <si>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</si>
  <si>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</si>
  <si>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</si>
  <si>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</si>
  <si>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</si>
  <si>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</si>
  <si>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</si>
  <si>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</si>
  <si>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</si>
  <si>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</si>
  <si>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</si>
  <si>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</si>
  <si>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</si>
  <si>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</si>
  <si>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</si>
  <si>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</si>
  <si>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</si>
  <si>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</si>
  <si>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</si>
  <si>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</si>
  <si>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</si>
  <si>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</si>
  <si>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</si>
  <si>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</si>
  <si>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</si>
  <si>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</si>
  <si>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</si>
  <si>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</si>
  <si>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</si>
  <si>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</si>
  <si>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</si>
  <si>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</si>
  <si>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</si>
  <si>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</si>
  <si>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</si>
  <si>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</si>
  <si>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</si>
  <si>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</si>
  <si>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</si>
  <si>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</si>
  <si>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</si>
  <si>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</si>
  <si>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</si>
  <si>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</si>
  <si>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</si>
  <si>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</si>
  <si>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</si>
  <si>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</si>
  <si>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</si>
  <si>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</si>
  <si>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</si>
  <si>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</si>
  <si>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</si>
  <si>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</si>
  <si>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</si>
  <si>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</si>
  <si>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</si>
  <si>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</si>
  <si>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</si>
  <si>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</si>
  <si>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</si>
  <si>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</si>
  <si>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</si>
  <si>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</si>
  <si>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</si>
  <si>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</si>
  <si>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</si>
  <si>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</si>
  <si>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</si>
  <si>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</si>
  <si>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</si>
  <si>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</si>
  <si>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</si>
  <si>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</si>
  <si>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</si>
  <si>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</si>
  <si>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</si>
  <si>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</si>
  <si>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</si>
  <si>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</si>
  <si>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</si>
  <si>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</si>
  <si>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</si>
  <si>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</si>
  <si>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</si>
  <si>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</si>
  <si>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</si>
  <si>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</si>
  <si>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</si>
  <si>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</si>
  <si>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</si>
  <si>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</si>
  <si>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</si>
  <si>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</si>
  <si>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</si>
  <si>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</si>
  <si>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</si>
  <si>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</si>
  <si>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</si>
  <si>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</si>
  <si>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</si>
  <si>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</si>
  <si>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</si>
  <si>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</si>
  <si>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</si>
  <si>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</si>
  <si>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</si>
  <si>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</si>
  <si>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</si>
  <si>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</si>
  <si>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</si>
  <si>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</si>
  <si>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</si>
  <si>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</si>
  <si>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</si>
  <si>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</si>
  <si>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</si>
  <si>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</si>
  <si>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</si>
  <si>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</si>
  <si>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</si>
  <si>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</si>
  <si>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</si>
  <si>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</si>
  <si>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</si>
  <si>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</si>
  <si>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</si>
  <si>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</si>
  <si>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</si>
  <si>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</si>
  <si>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</si>
  <si>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</si>
  <si>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</si>
  <si>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</si>
  <si>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</si>
  <si>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</si>
  <si>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</si>
  <si>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</si>
  <si>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</si>
  <si>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</si>
  <si>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</si>
  <si>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</si>
  <si>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</si>
  <si>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</si>
  <si>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</si>
  <si>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</si>
  <si>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</si>
  <si>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</si>
  <si>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</si>
  <si>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</si>
  <si>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</si>
  <si>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</si>
  <si>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</si>
  <si>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</si>
  <si>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</si>
  <si>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</si>
  <si>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</si>
  <si>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</si>
  <si>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</si>
  <si>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</si>
  <si>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</si>
  <si>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</si>
  <si>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</si>
  <si>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</si>
  <si>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</si>
  <si>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</si>
  <si>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</si>
  <si>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</si>
  <si>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</si>
  <si>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</si>
  <si>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</si>
  <si>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</si>
  <si>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</si>
  <si>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</si>
  <si>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</si>
  <si>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</si>
  <si>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</si>
  <si>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</si>
  <si>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</si>
  <si>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</si>
  <si>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</si>
  <si>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</si>
  <si>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</si>
  <si>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</si>
  <si>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</si>
  <si>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</si>
  <si>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</si>
  <si>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</si>
  <si>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</si>
  <si>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</si>
  <si>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</si>
  <si>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</si>
  <si>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</si>
  <si>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</si>
  <si>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</si>
  <si>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</si>
  <si>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</si>
  <si>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</si>
  <si>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</si>
  <si>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</si>
  <si>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</si>
  <si>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</si>
  <si>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</si>
  <si>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</si>
  <si>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</si>
  <si>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</si>
  <si>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</si>
  <si>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</si>
  <si>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</si>
  <si>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</si>
  <si>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</si>
  <si>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</si>
  <si>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</si>
  <si>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</si>
  <si>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</si>
  <si>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</si>
  <si>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</si>
  <si>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</si>
  <si>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</si>
  <si>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</si>
  <si>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</si>
  <si>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</si>
  <si>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</si>
  <si>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</si>
  <si>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</si>
  <si>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</si>
  <si>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</si>
  <si>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</si>
  <si>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</si>
  <si>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</si>
  <si>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</si>
  <si>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</si>
  <si>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</si>
  <si>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</si>
  <si>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</si>
  <si>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</si>
  <si>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</si>
  <si>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</si>
  <si>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</si>
  <si>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</si>
  <si>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</si>
  <si>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</si>
  <si>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</si>
  <si>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</si>
  <si>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</si>
  <si>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</si>
  <si>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</si>
  <si>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</si>
  <si>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</si>
  <si>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</si>
  <si>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</si>
  <si>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</si>
  <si>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</si>
  <si>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</si>
  <si>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</si>
  <si>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</si>
  <si>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</si>
  <si>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</si>
  <si>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</si>
  <si>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</si>
  <si>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</si>
  <si>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</si>
  <si>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</si>
  <si>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</si>
  <si>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</si>
  <si>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</si>
  <si>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</si>
  <si>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</si>
  <si>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</si>
  <si>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</si>
  <si>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</si>
  <si>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</si>
  <si>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</si>
  <si>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</si>
  <si>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</si>
  <si>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</si>
  <si>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</si>
  <si>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</si>
  <si>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</si>
  <si>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</si>
  <si>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</si>
  <si>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</si>
  <si>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</si>
  <si>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</si>
  <si>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</si>
  <si>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</si>
  <si>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</si>
  <si>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</si>
  <si>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</si>
  <si>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</si>
  <si>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</si>
  <si>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</si>
  <si>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</si>
  <si>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</si>
  <si>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</si>
  <si>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</si>
  <si>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</si>
  <si>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</si>
  <si>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</si>
  <si>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</si>
  <si>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</si>
  <si>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</si>
  <si>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</si>
  <si>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</si>
  <si>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</si>
  <si>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</si>
  <si>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</si>
  <si>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</si>
  <si>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</si>
  <si>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</si>
  <si>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</si>
  <si>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</si>
  <si>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</si>
  <si>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</si>
  <si>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</si>
  <si>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</si>
  <si>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</si>
  <si>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</si>
  <si>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</si>
  <si>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</si>
  <si>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</si>
  <si>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</si>
  <si>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</si>
  <si>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</si>
  <si>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</si>
  <si>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</si>
  <si>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</si>
  <si>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</si>
  <si>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</si>
  <si>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</si>
  <si>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</si>
  <si>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</si>
  <si>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</si>
  <si>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</si>
  <si>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</si>
  <si>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</si>
  <si>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</si>
  <si>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</si>
  <si>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</si>
  <si>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</si>
  <si>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</si>
  <si>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</si>
  <si>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</si>
  <si>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</si>
  <si>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</si>
  <si>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</si>
  <si>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</si>
  <si>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</si>
  <si>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</si>
  <si>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</si>
  <si>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</si>
  <si>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</si>
  <si>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</si>
  <si>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</si>
  <si>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</si>
  <si>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</si>
  <si>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</si>
  <si>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</si>
  <si>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</si>
  <si>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</si>
  <si>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</si>
  <si>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</si>
  <si>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</si>
  <si>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</si>
  <si>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</si>
  <si>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</si>
  <si>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</si>
  <si>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</si>
  <si>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</si>
  <si>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</si>
  <si>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</si>
  <si>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</si>
  <si>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</si>
  <si>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</si>
  <si>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</si>
  <si>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</si>
  <si>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</si>
  <si>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</si>
  <si>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</si>
  <si>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</si>
  <si>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</si>
  <si>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</si>
  <si>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</si>
  <si>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</si>
  <si>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</si>
  <si>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</si>
  <si>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</si>
  <si>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</si>
  <si>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</si>
  <si>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</si>
  <si>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</si>
  <si>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</si>
  <si>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</si>
  <si>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</si>
  <si>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</si>
  <si>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</si>
  <si>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</si>
  <si>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</si>
  <si>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</si>
  <si>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</si>
  <si>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</si>
  <si>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</si>
  <si>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</si>
  <si>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</si>
  <si>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</si>
  <si>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</si>
  <si>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</si>
  <si>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</si>
  <si>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</si>
  <si>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</si>
  <si>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</si>
  <si>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</si>
  <si>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</si>
  <si>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</si>
  <si>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</si>
  <si>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</si>
  <si>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</si>
  <si>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</si>
  <si>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</si>
  <si>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</si>
  <si>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</si>
  <si>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</si>
  <si>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</si>
  <si>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</si>
  <si>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</si>
  <si>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</si>
  <si>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</si>
  <si>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</si>
  <si>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</si>
  <si>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</si>
  <si>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</si>
  <si>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</si>
  <si>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</si>
  <si>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</si>
  <si>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</si>
  <si>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</si>
  <si>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</si>
  <si>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</si>
  <si>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</si>
  <si>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</si>
  <si>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</si>
  <si>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</si>
  <si>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</si>
  <si>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</si>
  <si>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</si>
  <si>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</si>
  <si>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</si>
  <si>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</si>
  <si>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</si>
  <si>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</si>
  <si>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</si>
  <si>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</si>
  <si>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</si>
  <si>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</si>
  <si>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</si>
  <si>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</si>
  <si>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</si>
  <si>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</si>
  <si>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</si>
  <si>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</si>
  <si>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</si>
  <si>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</si>
  <si>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</si>
  <si>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</si>
  <si>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</si>
  <si>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</si>
  <si>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</si>
  <si>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</si>
  <si>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</si>
  <si>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</si>
  <si>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</si>
  <si>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</si>
  <si>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</si>
  <si>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</si>
  <si>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</si>
  <si>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</si>
  <si>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</si>
  <si>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</si>
  <si>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</si>
  <si>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</si>
  <si>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</si>
  <si>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</si>
  <si>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</si>
  <si>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</si>
  <si>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</si>
  <si>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</si>
  <si>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</si>
  <si>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</si>
  <si>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</si>
  <si>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</si>
  <si>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</si>
  <si>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</si>
  <si>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</si>
  <si>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</si>
  <si>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</si>
  <si>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</si>
  <si>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</si>
  <si>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</si>
  <si>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</si>
  <si>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</si>
  <si>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</si>
  <si>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</si>
  <si>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</si>
  <si>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</si>
  <si>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</si>
  <si>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</si>
  <si>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</si>
  <si>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</si>
  <si>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</si>
  <si>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</si>
  <si>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</si>
  <si>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</si>
  <si>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</si>
  <si>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</si>
  <si>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</si>
  <si>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</si>
  <si>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</si>
  <si>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</si>
  <si>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</si>
  <si>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</si>
  <si>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</si>
  <si>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</si>
  <si>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</si>
  <si>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</si>
  <si>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</si>
  <si>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</si>
  <si>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</si>
  <si>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</si>
  <si>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</si>
  <si>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</si>
  <si>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</si>
  <si>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</si>
  <si>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</si>
  <si>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</si>
  <si>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</si>
  <si>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</si>
  <si>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</si>
  <si>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</si>
  <si>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</si>
  <si>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</si>
  <si>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</si>
  <si>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</si>
  <si>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</si>
  <si>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</si>
  <si>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</si>
  <si>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</si>
  <si>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</si>
  <si>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</si>
  <si>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</si>
  <si>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</si>
  <si>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</si>
  <si>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</si>
  <si>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</si>
  <si>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</si>
  <si>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</si>
  <si>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</si>
  <si>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</si>
  <si>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</si>
  <si>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</si>
  <si>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</si>
  <si>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</si>
  <si>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</si>
  <si>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</si>
  <si>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</si>
  <si>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</si>
  <si>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</si>
  <si>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</si>
  <si>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</si>
  <si>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</si>
  <si>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</si>
  <si>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</si>
  <si>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</si>
  <si>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</si>
  <si>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</si>
  <si>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</si>
  <si>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</si>
  <si>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</si>
  <si>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</si>
  <si>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</si>
  <si>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</si>
  <si>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</si>
  <si>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</si>
  <si>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</si>
  <si>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</si>
  <si>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</si>
  <si>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</si>
  <si>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</si>
  <si>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</si>
  <si>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</si>
  <si>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</si>
  <si>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</si>
  <si>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</si>
  <si>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</si>
  <si>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</si>
  <si>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</si>
  <si>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</si>
  <si>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</si>
  <si>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</si>
  <si>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</si>
  <si>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</si>
  <si>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</si>
  <si>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</si>
  <si>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</si>
  <si>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</si>
  <si>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</si>
  <si>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</si>
  <si>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</si>
  <si>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</si>
  <si>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</si>
  <si>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</si>
  <si>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</si>
  <si>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</si>
  <si>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</si>
  <si>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</si>
  <si>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</si>
  <si>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</si>
  <si>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</si>
  <si>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</si>
  <si>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</si>
  <si>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</si>
  <si>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</si>
  <si>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</si>
  <si>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</si>
  <si>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</si>
  <si>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</si>
  <si>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</si>
  <si>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</si>
  <si>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</si>
  <si>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</si>
  <si>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</si>
  <si>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</si>
  <si>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</si>
  <si>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</si>
  <si>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</si>
  <si>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</si>
  <si>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</si>
  <si>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</si>
  <si>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</si>
  <si>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</si>
  <si>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</si>
  <si>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</si>
  <si>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</si>
  <si>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</si>
  <si>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</si>
  <si>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</si>
  <si>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</si>
  <si>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</si>
  <si>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</si>
  <si>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</si>
  <si>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</si>
  <si>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</si>
  <si>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</si>
  <si>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</si>
  <si>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</si>
  <si>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</si>
  <si>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</si>
  <si>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</si>
  <si>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</si>
  <si>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</si>
  <si>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</si>
  <si>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</si>
  <si>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</si>
  <si>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</si>
  <si>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</si>
  <si>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</si>
  <si>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</si>
  <si>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</si>
  <si>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</si>
  <si>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</si>
  <si>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</si>
  <si>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</si>
  <si>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</si>
  <si>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</si>
  <si>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</si>
  <si>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</si>
  <si>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</si>
  <si>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</si>
  <si>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</si>
  <si>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</si>
  <si>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</si>
  <si>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</si>
  <si>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</si>
  <si>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</si>
  <si>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</si>
  <si>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</si>
  <si>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</si>
  <si>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</si>
  <si>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</si>
  <si>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</si>
  <si>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</si>
  <si>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</si>
  <si>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</si>
  <si>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</si>
  <si>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</si>
  <si>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</si>
  <si>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</si>
  <si>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</si>
  <si>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</si>
  <si>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</si>
  <si>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</si>
  <si>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</si>
  <si>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</si>
  <si>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</si>
  <si>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</si>
  <si>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</si>
  <si>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</si>
  <si>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</si>
  <si>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</si>
  <si>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</si>
  <si>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</si>
  <si>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</si>
  <si>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</si>
  <si>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</si>
  <si>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</si>
  <si>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</si>
  <si>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</si>
  <si>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</si>
  <si>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</si>
  <si>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</si>
  <si>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</si>
  <si>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</si>
  <si>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</si>
  <si>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</si>
  <si>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</si>
  <si>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</si>
  <si>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</si>
  <si>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</si>
  <si>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</si>
  <si>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</si>
  <si>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</si>
  <si>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</si>
  <si>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</si>
  <si>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</si>
  <si>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</si>
  <si>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</si>
  <si>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</si>
  <si>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</si>
  <si>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</si>
  <si>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</si>
  <si>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</si>
  <si>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</si>
  <si>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</si>
  <si>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</si>
  <si>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</si>
  <si>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</si>
  <si>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</si>
  <si>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</si>
  <si>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</si>
  <si>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</si>
  <si>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</si>
  <si>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</si>
  <si>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</si>
  <si>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</si>
  <si>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</si>
  <si>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</si>
  <si>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</si>
  <si>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</si>
  <si>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</si>
  <si>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</si>
  <si>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</si>
  <si>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</si>
  <si>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</si>
  <si>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</si>
  <si>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</si>
  <si>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</si>
  <si>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</si>
  <si>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</si>
  <si>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</si>
  <si>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</si>
  <si>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</si>
  <si>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</si>
  <si>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</si>
  <si>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</si>
  <si>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</si>
  <si>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</si>
  <si>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</si>
  <si>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</si>
  <si>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</si>
  <si>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</si>
  <si>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</si>
  <si>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</si>
  <si>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</si>
  <si>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</si>
  <si>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</si>
  <si>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</si>
  <si>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</si>
  <si>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</si>
  <si>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</si>
  <si>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</si>
  <si>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</si>
  <si>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</si>
  <si>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</si>
  <si>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</si>
  <si>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</si>
  <si>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</si>
  <si>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</si>
  <si>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</si>
  <si>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</si>
  <si>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</si>
  <si>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</si>
  <si>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</si>
  <si>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</si>
  <si>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</si>
  <si>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</si>
  <si>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</si>
  <si>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</si>
  <si>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</si>
  <si>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</si>
  <si>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</si>
  <si>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</si>
  <si>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</si>
  <si>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</si>
  <si>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</si>
  <si>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</si>
  <si>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</si>
  <si>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</si>
  <si>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</si>
  <si>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</si>
  <si>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</si>
  <si>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</si>
  <si>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</si>
  <si>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</si>
  <si>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</si>
  <si>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</si>
  <si>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</si>
  <si>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</si>
  <si>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</si>
  <si>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</si>
  <si>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</si>
  <si>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</si>
  <si>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</si>
  <si>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</si>
  <si>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</si>
  <si>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</si>
  <si>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</si>
  <si>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</si>
  <si>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</si>
  <si>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</si>
  <si>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</si>
  <si>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</si>
  <si>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</si>
  <si>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</si>
  <si>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</si>
  <si>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</si>
  <si>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</si>
  <si>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</si>
  <si>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</si>
  <si>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</si>
  <si>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</si>
  <si>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</si>
  <si>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</si>
  <si>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</si>
  <si>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</si>
  <si>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</si>
  <si>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</si>
  <si>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</si>
  <si>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</si>
  <si>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</si>
  <si>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</si>
  <si>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</si>
  <si>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</si>
  <si>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</si>
  <si>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</si>
  <si>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</si>
  <si>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</si>
  <si>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</si>
  <si>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</si>
  <si>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</si>
  <si>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</si>
  <si>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</si>
  <si>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</si>
  <si>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</si>
  <si>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</si>
  <si>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</si>
  <si>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</si>
  <si>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</si>
  <si>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</si>
  <si>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</si>
  <si>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</si>
  <si>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</si>
  <si>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</si>
  <si>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</si>
  <si>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</si>
  <si>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</si>
  <si>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</si>
  <si>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</si>
  <si>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</si>
  <si>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</si>
  <si>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</si>
  <si>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</si>
  <si>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</si>
  <si>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</si>
  <si>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</si>
  <si>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</si>
  <si>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</si>
  <si>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</si>
  <si>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</si>
  <si>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</si>
  <si>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</si>
  <si>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</si>
  <si>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</si>
  <si>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</si>
  <si>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</si>
  <si>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</si>
  <si>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</si>
  <si>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</si>
  <si>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</si>
  <si>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</si>
  <si>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</si>
  <si>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</si>
  <si>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</si>
  <si>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</si>
  <si>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</si>
  <si>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</si>
  <si>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</si>
  <si>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</si>
  <si>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</si>
  <si>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</si>
  <si>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</si>
  <si>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</si>
  <si>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</si>
  <si>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</si>
  <si>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</si>
  <si>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</si>
  <si>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</si>
  <si>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</si>
  <si>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</si>
  <si>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</si>
  <si>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</si>
  <si>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</si>
  <si>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</si>
  <si>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</si>
  <si>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</si>
  <si>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</si>
  <si>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</si>
  <si>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</si>
  <si>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</si>
  <si>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</si>
  <si>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</si>
  <si>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</si>
  <si>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</si>
  <si>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</si>
  <si>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</si>
  <si>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</si>
  <si>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</si>
  <si>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</si>
  <si>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</si>
  <si>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</si>
  <si>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</si>
  <si>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</si>
  <si>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</si>
  <si>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</si>
  <si>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</si>
  <si>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</si>
  <si>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</si>
  <si>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</si>
  <si>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</si>
  <si>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</si>
  <si>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</si>
  <si>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</si>
  <si>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</si>
  <si>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</si>
  <si>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</si>
  <si>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</si>
  <si>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</si>
  <si>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</si>
  <si>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</si>
  <si>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</si>
  <si>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</si>
  <si>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</si>
  <si>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</si>
  <si>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</si>
  <si>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</si>
  <si>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</si>
  <si>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</si>
  <si>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</si>
  <si>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</si>
  <si>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</si>
  <si>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</si>
  <si>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</si>
  <si>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</si>
  <si>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</si>
  <si>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</si>
  <si>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</si>
  <si>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</si>
  <si>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</si>
  <si>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</si>
  <si>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</si>
  <si>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</si>
  <si>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</si>
  <si>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</si>
  <si>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</si>
  <si>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</si>
  <si>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</si>
  <si>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</si>
  <si>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</si>
  <si>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</si>
  <si>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</si>
  <si>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</si>
  <si>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</si>
  <si>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</si>
  <si>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</si>
  <si>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</si>
  <si>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</si>
  <si>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</si>
  <si>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</si>
  <si>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</si>
  <si>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</si>
  <si>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</si>
  <si>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</si>
  <si>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</si>
  <si>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</si>
  <si>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</si>
  <si>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</si>
  <si>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</si>
  <si>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</si>
  <si>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</si>
  <si>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</si>
  <si>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</si>
  <si>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</si>
  <si>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</si>
  <si>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</si>
  <si>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</si>
  <si>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</si>
  <si>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</si>
  <si>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</si>
  <si>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</si>
  <si>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</si>
  <si>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</si>
  <si>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</si>
  <si>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</si>
  <si>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</si>
  <si>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</si>
  <si>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</si>
  <si>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</si>
  <si>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</si>
  <si>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</si>
  <si>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</si>
  <si>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</si>
  <si>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</si>
  <si>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</si>
  <si>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</si>
  <si>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</si>
  <si>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</si>
  <si>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</si>
  <si>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</si>
  <si>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</si>
  <si>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</si>
  <si>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</si>
  <si>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</si>
  <si>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</si>
  <si>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</si>
  <si>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</si>
  <si>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</si>
  <si>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</si>
  <si>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</si>
  <si>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</si>
  <si>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</si>
  <si>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</si>
  <si>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</si>
  <si>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</si>
  <si>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</si>
  <si>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</si>
  <si>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</si>
  <si>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</si>
  <si>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</si>
  <si>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</si>
  <si>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</si>
  <si>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</si>
  <si>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</si>
  <si>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</si>
  <si>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</si>
  <si>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</si>
  <si>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</si>
  <si>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</si>
  <si>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</si>
  <si>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</si>
  <si>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</si>
  <si>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</si>
  <si>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</si>
  <si>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</si>
  <si>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</si>
  <si>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</si>
  <si>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</si>
  <si>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</si>
  <si>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</si>
  <si>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</si>
  <si>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</si>
  <si>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</si>
  <si>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</si>
  <si>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</si>
  <si>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</si>
  <si>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</si>
  <si>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</si>
  <si>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</si>
  <si>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</si>
  <si>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</si>
  <si>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</si>
  <si>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</si>
  <si>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</si>
  <si>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</si>
  <si>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</si>
  <si>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</si>
  <si>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</si>
  <si>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</si>
  <si>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</si>
  <si>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</si>
  <si>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</si>
  <si>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</si>
  <si>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</si>
  <si>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</si>
  <si>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</si>
  <si>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</si>
  <si>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</si>
  <si>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</si>
  <si>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</si>
  <si>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</si>
  <si>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</si>
  <si>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</si>
  <si>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</si>
  <si>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</si>
  <si>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</si>
  <si>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</si>
  <si>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</si>
  <si>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</si>
  <si>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</si>
  <si>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</si>
  <si>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</si>
  <si>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</si>
  <si>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</si>
  <si>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</si>
  <si>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</si>
  <si>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</si>
  <si>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</si>
  <si>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</si>
  <si>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</si>
  <si>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</si>
  <si>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</si>
  <si>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</si>
  <si>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</si>
  <si>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</si>
  <si>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</si>
  <si>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</si>
  <si>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</si>
  <si>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</si>
  <si>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</si>
  <si>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</si>
  <si>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</si>
  <si>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</si>
  <si>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</si>
  <si>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</si>
  <si>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</si>
  <si>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</si>
  <si>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</si>
  <si>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</si>
  <si>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</si>
  <si>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</si>
  <si>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</si>
  <si>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</si>
  <si>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</si>
  <si>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</si>
  <si>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</si>
  <si>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</si>
  <si>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</si>
  <si>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</si>
  <si>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</si>
  <si>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</si>
  <si>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</si>
  <si>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</si>
  <si>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</si>
  <si>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</si>
  <si>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</si>
  <si>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</si>
  <si>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</si>
  <si>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</si>
  <si>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</si>
  <si>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</si>
  <si>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</si>
  <si>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</si>
  <si>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</si>
  <si>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</si>
  <si>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</si>
  <si>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</si>
  <si>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</si>
  <si>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</si>
  <si>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</si>
  <si>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</si>
  <si>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</si>
  <si>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</si>
  <si>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</si>
  <si>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</si>
  <si>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</si>
  <si>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</si>
  <si>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</si>
  <si>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</si>
  <si>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</si>
  <si>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</si>
  <si>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</si>
  <si>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</si>
  <si>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</si>
  <si>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</si>
  <si>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</si>
  <si>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</si>
  <si>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</si>
  <si>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</si>
  <si>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</si>
  <si>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</si>
  <si>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</si>
  <si>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</si>
  <si>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</si>
  <si>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</si>
  <si>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</si>
  <si>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</si>
  <si>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</si>
  <si>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</si>
  <si>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</si>
  <si>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</si>
  <si>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</si>
  <si>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</si>
  <si>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</si>
  <si>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</si>
  <si>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</si>
  <si>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</si>
  <si>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</si>
  <si>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</si>
  <si>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</si>
  <si>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</si>
  <si>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</si>
  <si>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</si>
  <si>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</si>
  <si>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</si>
  <si>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</si>
  <si>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</si>
  <si>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</si>
  <si>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</si>
  <si>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</si>
  <si>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</si>
  <si>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</si>
  <si>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</si>
  <si>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</si>
  <si>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</si>
  <si>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</si>
  <si>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</si>
  <si>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</si>
  <si>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</si>
  <si>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</si>
  <si>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</si>
  <si>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</si>
  <si>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</si>
  <si>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</si>
  <si>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</si>
  <si>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</si>
  <si>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</si>
  <si>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</si>
  <si>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</si>
  <si>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</si>
  <si>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</si>
  <si>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</si>
  <si>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</si>
  <si>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</si>
  <si>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</si>
  <si>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</si>
  <si>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</si>
  <si>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</si>
  <si>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</si>
  <si>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</si>
  <si>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</si>
  <si>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</si>
  <si>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</si>
  <si>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</si>
  <si>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</si>
  <si>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</si>
  <si>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</si>
  <si>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</si>
  <si>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</si>
  <si>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</si>
  <si>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</si>
  <si>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</si>
  <si>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</si>
  <si>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</si>
  <si>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</si>
  <si>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</si>
  <si>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</si>
  <si>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</si>
  <si>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</si>
  <si>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</si>
  <si>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</si>
  <si>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</si>
  <si>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</si>
  <si>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</si>
  <si>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</si>
  <si>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</si>
  <si>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</si>
  <si>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</si>
  <si>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</si>
  <si>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</si>
  <si>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</si>
  <si>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</si>
  <si>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</si>
  <si>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</si>
  <si>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</si>
  <si>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</si>
  <si>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</si>
  <si>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</si>
  <si>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</si>
  <si>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</si>
  <si>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</si>
  <si>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</si>
  <si>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</si>
  <si>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</si>
  <si>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</si>
  <si>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</si>
  <si>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</si>
  <si>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</si>
  <si>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</si>
  <si>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</si>
  <si>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</si>
  <si>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</si>
  <si>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</si>
  <si>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</si>
  <si>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</si>
  <si>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</si>
  <si>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</si>
  <si>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</si>
  <si>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</si>
  <si>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</si>
  <si>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</si>
  <si>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</si>
  <si>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</si>
  <si>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</si>
  <si>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</si>
  <si>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</si>
  <si>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</si>
  <si>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</si>
  <si>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</si>
  <si>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</si>
  <si>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</si>
  <si>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</si>
  <si>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</si>
  <si>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</si>
  <si>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</si>
  <si>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</si>
  <si>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</si>
  <si>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</si>
  <si>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</si>
  <si>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</si>
  <si>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</si>
  <si>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</si>
  <si>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</si>
  <si>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</si>
  <si>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</si>
  <si>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</si>
  <si>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</si>
  <si>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</si>
  <si>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</si>
  <si>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</si>
  <si>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</si>
  <si>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</si>
  <si>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</si>
  <si>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</si>
  <si>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</si>
  <si>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</si>
  <si>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</si>
  <si>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</si>
  <si>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</si>
  <si>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</si>
  <si>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</si>
  <si>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</si>
  <si>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</si>
  <si>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</si>
  <si>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</si>
  <si>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</si>
  <si>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</si>
  <si>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</si>
  <si>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</si>
  <si>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</si>
  <si>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</si>
  <si>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</si>
  <si>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</si>
  <si>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</si>
  <si>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</si>
  <si>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</si>
  <si>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</si>
  <si>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</si>
  <si>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</si>
  <si>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</si>
  <si>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</si>
  <si>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</si>
  <si>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</si>
  <si>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</si>
  <si>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</si>
  <si>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</si>
  <si>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</si>
  <si>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</si>
  <si>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</si>
  <si>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</si>
  <si>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</si>
  <si>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</si>
  <si>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</si>
  <si>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</si>
  <si>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</si>
  <si>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</si>
  <si>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</si>
  <si>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</si>
  <si>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</si>
  <si>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</si>
  <si>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</si>
  <si>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</si>
  <si>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</si>
  <si>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</si>
  <si>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</si>
  <si>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</si>
  <si>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</si>
  <si>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</si>
  <si>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</si>
  <si>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</si>
  <si>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</si>
  <si>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</si>
  <si>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</si>
  <si>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</si>
  <si>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</si>
  <si>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</si>
  <si>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</si>
  <si>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</si>
  <si>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</si>
  <si>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</si>
  <si>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</si>
  <si>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</si>
  <si>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</si>
  <si>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</si>
  <si>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</si>
  <si>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</si>
  <si>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</si>
  <si>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</si>
  <si>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</si>
  <si>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</si>
  <si>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</si>
  <si>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</si>
  <si>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</si>
  <si>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</si>
  <si>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</si>
  <si>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</si>
  <si>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</si>
  <si>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</si>
  <si>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</si>
  <si>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</si>
  <si>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</si>
  <si>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</si>
  <si>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</si>
  <si>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</si>
  <si>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</si>
  <si>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</si>
  <si>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</si>
  <si>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</si>
  <si>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</si>
  <si>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</si>
  <si>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</si>
  <si>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</si>
  <si>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</si>
  <si>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</si>
  <si>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</si>
  <si>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</si>
  <si>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</si>
  <si>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</si>
  <si>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</si>
  <si>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</si>
  <si>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</si>
  <si>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</si>
  <si>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</si>
  <si>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</si>
  <si>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</si>
  <si>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</si>
  <si>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</si>
  <si>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</si>
  <si>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</si>
  <si>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</si>
  <si>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</si>
  <si>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</si>
  <si>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</si>
  <si>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</si>
  <si>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</si>
  <si>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</si>
  <si>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</si>
  <si>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</si>
  <si>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</si>
  <si>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</si>
  <si>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</si>
  <si>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</si>
  <si>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</si>
  <si>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</si>
  <si>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</si>
  <si>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</si>
  <si>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</si>
  <si>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</si>
  <si>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</si>
  <si>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</si>
  <si>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</si>
  <si>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</si>
  <si>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</si>
  <si>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</si>
  <si>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</si>
  <si>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</si>
  <si>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</si>
  <si>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</si>
  <si>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</si>
  <si>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</si>
  <si>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</si>
  <si>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</si>
  <si>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</si>
  <si>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</si>
  <si>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</si>
  <si>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</si>
  <si>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</si>
  <si>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</si>
  <si>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</si>
  <si>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</si>
  <si>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</si>
  <si>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</si>
  <si>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</si>
  <si>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</si>
  <si>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</si>
  <si>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</si>
  <si>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</si>
  <si>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</si>
  <si>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</si>
  <si>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</si>
  <si>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</si>
  <si>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</si>
  <si>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</si>
  <si>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</si>
  <si>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</si>
  <si>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</si>
  <si>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</si>
  <si>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</si>
  <si>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</si>
  <si>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</si>
  <si>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</si>
  <si>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</si>
  <si>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</si>
  <si>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</si>
  <si>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</si>
  <si>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</si>
  <si>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</si>
  <si>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</si>
  <si>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</si>
  <si>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</si>
  <si>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</si>
  <si>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</si>
  <si>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</si>
  <si>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</si>
  <si>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</si>
  <si>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</si>
  <si>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</si>
  <si>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</si>
  <si>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</si>
  <si>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</si>
  <si>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</si>
  <si>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</si>
  <si>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</si>
  <si>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</si>
  <si>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</si>
  <si>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</si>
  <si>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</si>
  <si>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</si>
  <si>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</si>
  <si>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</si>
  <si>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</si>
  <si>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</si>
  <si>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</si>
  <si>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</si>
  <si>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</si>
  <si>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</si>
  <si>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</si>
  <si>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</si>
  <si>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</si>
  <si>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</si>
  <si>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</si>
  <si>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</si>
  <si>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</si>
  <si>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</si>
  <si>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</si>
  <si>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</si>
  <si>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</si>
  <si>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</si>
  <si>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</si>
  <si>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</si>
  <si>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</si>
  <si>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</si>
  <si>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</si>
  <si>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</si>
  <si>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</si>
  <si>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</si>
  <si>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</si>
  <si>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</si>
  <si>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</si>
  <si>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</si>
  <si>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</si>
  <si>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</si>
  <si>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</si>
  <si>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</si>
  <si>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</si>
  <si>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</si>
  <si>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</si>
  <si>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</si>
  <si>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</si>
  <si>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</si>
  <si>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</si>
  <si>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</si>
  <si>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</si>
  <si>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</si>
  <si>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</si>
  <si>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</si>
  <si>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</si>
  <si>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</si>
  <si>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</si>
  <si>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</si>
  <si>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</si>
  <si>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</si>
  <si>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</si>
  <si>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</si>
  <si>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</si>
  <si>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</si>
  <si>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</si>
  <si>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</si>
  <si>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</si>
  <si>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</si>
  <si>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</si>
  <si>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</si>
  <si>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</si>
  <si>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</si>
  <si>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</si>
  <si>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</si>
  <si>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</si>
  <si>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</si>
  <si>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</si>
  <si>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</si>
  <si>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</si>
  <si>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</si>
  <si>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</si>
  <si>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</si>
  <si>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</si>
  <si>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</si>
  <si>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</si>
  <si>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</si>
  <si>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</si>
  <si>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</si>
  <si>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</si>
  <si>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</si>
  <si>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</si>
  <si>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</si>
  <si>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</si>
  <si>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</si>
  <si>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</si>
  <si>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</si>
  <si>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</si>
  <si>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</si>
  <si>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</si>
  <si>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</si>
  <si>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</si>
  <si>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</si>
  <si>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</si>
  <si>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</si>
  <si>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</si>
  <si>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</si>
  <si>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</si>
  <si>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</si>
  <si>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</si>
  <si>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</si>
  <si>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</si>
  <si>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</si>
  <si>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</si>
  <si>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</si>
  <si>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</si>
  <si>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</si>
  <si>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</si>
  <si>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</si>
  <si>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</si>
  <si>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</si>
  <si>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</si>
  <si>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</si>
  <si>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</si>
  <si>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</si>
  <si>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</si>
  <si>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</si>
  <si>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</si>
  <si>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</si>
  <si>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</si>
  <si>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</si>
  <si>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</si>
  <si>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</si>
  <si>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</si>
  <si>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</si>
  <si>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</si>
  <si>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</si>
  <si>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</si>
  <si>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</si>
  <si>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</si>
  <si>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</si>
  <si>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</si>
  <si>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</si>
  <si>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</si>
  <si>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</si>
  <si>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</si>
  <si>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</si>
  <si>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</si>
  <si>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</si>
  <si>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</si>
  <si>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</si>
  <si>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</si>
  <si>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</si>
  <si>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</si>
  <si>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</si>
  <si>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</si>
  <si>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</si>
  <si>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</si>
  <si>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</si>
  <si>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</si>
  <si>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</si>
  <si>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</si>
  <si>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</si>
  <si>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</si>
  <si>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</si>
  <si>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</si>
  <si>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</si>
  <si>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</si>
  <si>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</si>
  <si>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</si>
  <si>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</si>
  <si>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</si>
  <si>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</si>
  <si>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</si>
  <si>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</si>
  <si>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</si>
  <si>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</si>
  <si>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</si>
  <si>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</si>
  <si>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</si>
  <si>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</si>
  <si>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</si>
  <si>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</si>
  <si>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</si>
  <si>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</si>
  <si>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</si>
  <si>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</si>
  <si>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</si>
  <si>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</si>
  <si>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</si>
  <si>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</si>
  <si>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</si>
  <si>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</si>
  <si>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</si>
  <si>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</si>
  <si>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</si>
  <si>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</si>
  <si>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</si>
  <si>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</si>
  <si>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</si>
  <si>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</si>
  <si>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</si>
  <si>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</si>
  <si>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</si>
  <si>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</si>
  <si>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</si>
  <si>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</si>
  <si>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</si>
  <si>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</si>
  <si>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</si>
  <si>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</si>
  <si>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</si>
  <si>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</si>
  <si>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</si>
  <si>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</si>
  <si>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</si>
  <si>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</si>
  <si>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</si>
  <si>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</si>
  <si>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</si>
  <si>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</si>
  <si>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</si>
  <si>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</si>
  <si>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</si>
  <si>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</si>
  <si>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</si>
  <si>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</si>
  <si>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</si>
  <si>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</si>
  <si>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</si>
  <si>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</si>
  <si>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</si>
  <si>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</si>
  <si>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</si>
  <si>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</si>
  <si>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</si>
  <si>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</si>
  <si>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</si>
  <si>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</si>
  <si>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</si>
  <si>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</si>
  <si>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</si>
  <si>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</si>
  <si>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</si>
  <si>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</si>
  <si>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</si>
  <si>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</si>
  <si>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</si>
  <si>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</si>
  <si>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</si>
  <si>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</si>
  <si>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</si>
  <si>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</si>
  <si>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</si>
  <si>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</si>
  <si>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</si>
  <si>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</si>
  <si>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</si>
  <si>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</si>
  <si>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</si>
  <si>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</si>
  <si>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</si>
  <si>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</si>
  <si>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</si>
  <si>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</si>
  <si>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</si>
  <si>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</si>
  <si>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</si>
  <si>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</si>
  <si>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</si>
  <si>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</si>
  <si>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</si>
  <si>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</si>
  <si>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</si>
  <si>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</si>
  <si>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</si>
  <si>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</si>
  <si>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</si>
  <si>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</si>
  <si>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</si>
  <si>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</si>
  <si>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</si>
  <si>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</si>
  <si>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</si>
  <si>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</si>
  <si>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</si>
  <si>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</si>
  <si>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</si>
  <si>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</si>
  <si>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</si>
  <si>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</si>
  <si>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</si>
  <si>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</si>
  <si>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</si>
  <si>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</si>
  <si>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</si>
  <si>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</si>
  <si>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</si>
  <si>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</si>
  <si>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</si>
  <si>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</si>
  <si>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</si>
  <si>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</si>
  <si>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</si>
  <si>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</si>
  <si>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</si>
  <si>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</si>
  <si>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</si>
  <si>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</si>
  <si>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</si>
  <si>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</si>
  <si>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</si>
  <si>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</si>
  <si>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</si>
  <si>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</si>
  <si>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</si>
  <si>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</si>
  <si>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</si>
  <si>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</si>
  <si>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</si>
  <si>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</si>
  <si>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</si>
  <si>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</si>
  <si>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</si>
  <si>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</si>
  <si>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</si>
  <si>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</si>
  <si>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</si>
  <si>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</si>
  <si>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</si>
  <si>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</si>
  <si>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</si>
  <si>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</si>
  <si>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</si>
  <si>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</si>
  <si>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</si>
  <si>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</si>
  <si>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</si>
  <si>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</si>
  <si>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</si>
  <si>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</si>
  <si>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</si>
  <si>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</si>
  <si>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</si>
  <si>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</si>
  <si>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</si>
  <si>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</si>
  <si>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</si>
  <si>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</si>
  <si>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</si>
  <si>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</si>
  <si>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</si>
  <si>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</si>
  <si>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</si>
  <si>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</si>
  <si>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</si>
  <si>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</si>
  <si>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</si>
  <si>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</si>
  <si>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</si>
  <si>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</si>
  <si>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</si>
  <si>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</si>
  <si>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</si>
  <si>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</si>
  <si>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</si>
  <si>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</si>
  <si>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</si>
  <si>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</si>
  <si>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</si>
  <si>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</si>
  <si>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</si>
  <si>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</si>
  <si>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</si>
  <si>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</si>
  <si>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</si>
  <si>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</si>
  <si>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</si>
  <si>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</si>
  <si>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</si>
  <si>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</si>
  <si>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</si>
  <si>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</si>
  <si>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</si>
  <si>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</si>
  <si>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</si>
  <si>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</si>
  <si>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</si>
  <si>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</si>
  <si>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</si>
  <si>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</si>
  <si>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</si>
  <si>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</si>
  <si>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</si>
  <si>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</si>
  <si>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</si>
  <si>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</si>
  <si>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</si>
  <si>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</si>
  <si>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</si>
  <si>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</si>
  <si>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</si>
  <si>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</si>
  <si>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</si>
  <si>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</si>
  <si>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</si>
  <si>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</si>
  <si>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</si>
  <si>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</si>
  <si>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</si>
  <si>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</si>
  <si>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</si>
  <si>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</si>
  <si>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</si>
  <si>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</si>
  <si>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</si>
  <si>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</si>
  <si>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</si>
  <si>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</si>
  <si>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</si>
  <si>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</si>
  <si>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</si>
  <si>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</si>
  <si>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</si>
  <si>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</si>
  <si>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</si>
  <si>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</si>
  <si>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</si>
  <si>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</si>
  <si>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</si>
  <si>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</si>
  <si>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</si>
  <si>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</si>
  <si>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</si>
  <si>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</si>
  <si>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</si>
  <si>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</si>
  <si>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</si>
  <si>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</si>
  <si>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</si>
  <si>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</si>
  <si>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</si>
  <si>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</si>
  <si>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</si>
  <si>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</si>
  <si>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</si>
  <si>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</si>
  <si>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</si>
  <si>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</si>
  <si>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</si>
  <si>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</si>
  <si>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</si>
  <si>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</si>
  <si>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</si>
  <si>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</si>
  <si>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</si>
  <si>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</si>
  <si>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</si>
  <si>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</si>
  <si>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</si>
  <si>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</si>
  <si>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</si>
  <si>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</si>
  <si>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</si>
  <si>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</si>
  <si>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</si>
  <si>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</si>
  <si>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</si>
  <si>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</si>
  <si>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</si>
  <si>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</si>
  <si>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</si>
  <si>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</si>
  <si>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</si>
  <si>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</si>
  <si>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</si>
  <si>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</si>
  <si>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</si>
  <si>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</si>
  <si>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</si>
  <si>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</si>
  <si>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</si>
  <si>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</si>
  <si>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</si>
  <si>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</si>
  <si>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</si>
  <si>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</si>
  <si>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</si>
  <si>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</si>
  <si>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</si>
  <si>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</si>
  <si>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</si>
  <si>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</si>
  <si>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</si>
  <si>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</si>
  <si>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</si>
  <si>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</si>
  <si>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</si>
  <si>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</si>
  <si>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</si>
  <si>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</si>
  <si>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</si>
  <si>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</si>
  <si>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</si>
  <si>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</si>
  <si>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</si>
  <si>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</si>
  <si>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</si>
  <si>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</si>
  <si>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</si>
  <si>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</si>
  <si>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</si>
  <si>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</si>
  <si>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</si>
  <si>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</si>
  <si>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</si>
  <si>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</si>
  <si>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</si>
  <si>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</si>
  <si>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</si>
  <si>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</si>
  <si>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</si>
  <si>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</si>
  <si>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</si>
  <si>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</si>
  <si>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</si>
  <si>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</si>
  <si>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</si>
  <si>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</si>
  <si>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</si>
  <si>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</si>
  <si>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</si>
  <si>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</si>
  <si>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</si>
  <si>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</si>
  <si>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</si>
  <si>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</si>
  <si>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</si>
  <si>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</si>
  <si>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</si>
  <si>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</si>
  <si>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</si>
  <si>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</si>
  <si>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</si>
  <si>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</si>
  <si>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</si>
  <si>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</si>
  <si>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</si>
  <si>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</si>
  <si>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</si>
  <si>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</si>
  <si>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</si>
  <si>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</si>
  <si>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</si>
  <si>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</si>
  <si>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</si>
  <si>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</si>
  <si>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</si>
  <si>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</si>
  <si>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</si>
  <si>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</si>
  <si>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</si>
  <si>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</si>
  <si>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</si>
  <si>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</si>
  <si>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</si>
  <si>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</si>
  <si>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</si>
  <si>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</si>
  <si>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</si>
  <si>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</si>
  <si>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</si>
  <si>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</si>
  <si>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</si>
  <si>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</si>
  <si>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</si>
  <si>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</si>
  <si>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</si>
  <si>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</si>
  <si>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</si>
  <si>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</si>
  <si>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</si>
  <si>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</si>
  <si>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</si>
  <si>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</si>
  <si>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</si>
  <si>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</si>
  <si>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</si>
  <si>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</si>
  <si>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</si>
  <si>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</si>
  <si>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</si>
  <si>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</si>
  <si>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</si>
  <si>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</si>
  <si>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</si>
  <si>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</si>
  <si>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</si>
  <si>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</si>
  <si>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</si>
  <si>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</si>
  <si>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</si>
  <si>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</si>
  <si>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</si>
  <si>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</si>
  <si>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</si>
  <si>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</si>
  <si>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</si>
  <si>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</si>
  <si>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</si>
  <si>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</si>
  <si>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</si>
  <si>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</si>
  <si>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</si>
  <si>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</si>
  <si>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</si>
  <si>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</si>
  <si>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</si>
  <si>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</si>
  <si>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</si>
  <si>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</si>
  <si>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</si>
  <si>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</si>
  <si>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</si>
  <si>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</si>
  <si>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</si>
  <si>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</si>
  <si>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</si>
  <si>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</si>
  <si>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</si>
  <si>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</si>
  <si>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</si>
  <si>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</si>
  <si>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</si>
  <si>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</si>
  <si>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</si>
  <si>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</si>
  <si>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</si>
  <si>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</si>
  <si>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</si>
  <si>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</si>
  <si>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</si>
  <si>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</si>
  <si>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</si>
  <si>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</si>
  <si>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</si>
  <si>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</si>
  <si>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</si>
  <si>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</si>
  <si>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</si>
  <si>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</si>
  <si>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</si>
  <si>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</si>
  <si>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</si>
  <si>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</si>
  <si>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</si>
  <si>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</si>
  <si>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</si>
  <si>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</si>
  <si>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</si>
  <si>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</si>
  <si>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</si>
  <si>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</si>
  <si>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</si>
  <si>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</si>
  <si>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</si>
  <si>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</si>
  <si>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</si>
  <si>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</si>
  <si>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</si>
  <si>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</si>
  <si>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</si>
  <si>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</si>
  <si>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</si>
  <si>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</si>
  <si>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</si>
  <si>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</si>
  <si>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</si>
  <si>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</si>
  <si>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</si>
  <si>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</si>
  <si>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</si>
  <si>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</si>
  <si>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</si>
  <si>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</si>
  <si>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</si>
  <si>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</si>
  <si>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</si>
  <si>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</si>
  <si>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</si>
  <si>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</si>
  <si>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</si>
  <si>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</si>
  <si>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</si>
  <si>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</si>
  <si>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</si>
  <si>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</si>
  <si>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</si>
  <si>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</si>
  <si>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</si>
  <si>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</si>
  <si>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</si>
  <si>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</si>
  <si>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</si>
  <si>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</si>
  <si>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</si>
  <si>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</si>
  <si>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</si>
  <si>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</si>
  <si>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</si>
  <si>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</si>
  <si>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</si>
  <si>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</si>
  <si>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</si>
  <si>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</si>
  <si>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</si>
  <si>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</si>
  <si>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</si>
  <si>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</si>
  <si>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</si>
  <si>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</si>
  <si>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</si>
  <si>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</si>
  <si>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</si>
  <si>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</si>
  <si>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</si>
  <si>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</si>
  <si>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</si>
  <si>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</si>
  <si>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</si>
  <si>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</si>
  <si>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</si>
  <si>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</si>
  <si>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</si>
  <si>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</si>
  <si>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</si>
  <si>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</si>
  <si>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</si>
  <si>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</si>
  <si>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</si>
  <si>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</si>
  <si>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</si>
  <si>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</si>
  <si>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</si>
  <si>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</si>
  <si>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</si>
  <si>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</si>
  <si>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</si>
  <si>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</si>
  <si>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</si>
  <si>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</si>
  <si>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</si>
  <si>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</si>
  <si>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</si>
  <si>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</si>
  <si>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</si>
  <si>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</si>
  <si>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</si>
  <si>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</si>
  <si>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</si>
  <si>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</si>
  <si>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</si>
  <si>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</si>
  <si>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</si>
  <si>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</si>
  <si>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</si>
  <si>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</si>
  <si>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</si>
  <si>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</si>
  <si>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</si>
  <si>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</si>
  <si>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</si>
  <si>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</si>
  <si>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</si>
  <si>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</si>
  <si>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</si>
  <si>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</si>
  <si>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</si>
  <si>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</si>
  <si>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</si>
  <si>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</si>
  <si>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</si>
  <si>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</si>
  <si>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</si>
  <si>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</si>
  <si>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</si>
  <si>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</si>
  <si>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</si>
  <si>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</si>
  <si>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</si>
  <si>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</si>
  <si>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</si>
  <si>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</si>
  <si>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</si>
  <si>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</si>
  <si>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</si>
  <si>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</si>
  <si>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</si>
  <si>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</si>
  <si>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</si>
  <si>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</si>
  <si>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</si>
  <si>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</si>
  <si>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</si>
  <si>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</si>
  <si>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</si>
  <si>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</si>
  <si>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</si>
  <si>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</si>
  <si>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</si>
  <si>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</si>
  <si>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</si>
  <si>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</si>
  <si>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</si>
  <si>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</si>
  <si>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</si>
  <si>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</si>
  <si>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</si>
  <si>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</si>
  <si>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</si>
  <si>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</si>
  <si>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</si>
  <si>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</si>
  <si>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</si>
  <si>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</si>
  <si>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</si>
  <si>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</si>
  <si>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</si>
  <si>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</si>
  <si>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</si>
  <si>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</si>
  <si>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</si>
  <si>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</si>
  <si>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</si>
  <si>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</si>
  <si>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</si>
  <si>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</si>
  <si>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</si>
  <si>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</si>
  <si>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</si>
  <si>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</si>
  <si>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</si>
  <si>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</si>
  <si>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</si>
  <si>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</si>
  <si>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</si>
  <si>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</si>
  <si>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</si>
  <si>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</si>
  <si>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</si>
  <si>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</si>
  <si>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</si>
  <si>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</si>
  <si>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</si>
  <si>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</si>
  <si>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</si>
  <si>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</si>
  <si>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</si>
  <si>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</si>
  <si>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</si>
  <si>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</si>
  <si>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</si>
  <si>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</si>
  <si>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</si>
  <si>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</si>
  <si>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</si>
  <si>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</si>
  <si>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</si>
  <si>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</si>
  <si>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</si>
  <si>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</si>
  <si>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</si>
  <si>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</si>
  <si>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</si>
  <si>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</si>
  <si>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</si>
  <si>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</si>
  <si>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</si>
  <si>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</si>
  <si>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</si>
  <si>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</si>
  <si>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</si>
  <si>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</si>
  <si>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</si>
  <si>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</si>
  <si>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</si>
  <si>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</si>
  <si>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</si>
  <si>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</si>
  <si>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</si>
  <si>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</si>
  <si>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</si>
  <si>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</si>
  <si>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</si>
  <si>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</si>
  <si>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</si>
  <si>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</si>
  <si>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</si>
  <si>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</si>
  <si>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</si>
  <si>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</si>
  <si>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</si>
  <si>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</si>
  <si>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</si>
  <si>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</si>
  <si>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</si>
  <si>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</si>
  <si>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</si>
  <si>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</si>
  <si>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</si>
  <si>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</si>
  <si>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</si>
  <si>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</si>
  <si>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</si>
  <si>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</si>
  <si>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</si>
  <si>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</si>
  <si>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</si>
  <si>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</si>
  <si>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</si>
  <si>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</si>
  <si>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</si>
  <si>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</si>
  <si>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</si>
  <si>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</si>
  <si>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</si>
  <si>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</si>
  <si>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</si>
  <si>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</si>
  <si>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</si>
  <si>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</si>
  <si>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</si>
  <si>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</si>
  <si>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</si>
  <si>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</si>
  <si>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</si>
  <si>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</si>
  <si>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</si>
  <si>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</si>
  <si>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</si>
  <si>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</si>
  <si>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</si>
  <si>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</si>
  <si>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</si>
  <si>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</si>
  <si>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</si>
  <si>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</si>
  <si>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</si>
  <si>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</si>
  <si>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</si>
  <si>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</si>
  <si>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</si>
  <si>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</si>
  <si>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</si>
  <si>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</si>
  <si>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</si>
  <si>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</si>
  <si>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</si>
  <si>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</si>
  <si>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</si>
  <si>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</si>
  <si>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</si>
  <si>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</si>
  <si>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</si>
  <si>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</si>
  <si>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</si>
  <si>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</si>
  <si>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</si>
  <si>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</si>
  <si>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</si>
  <si>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</si>
  <si>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</si>
  <si>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</si>
  <si>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</si>
  <si>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</si>
  <si>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</si>
  <si>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</si>
  <si>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</si>
  <si>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</si>
  <si>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</si>
  <si>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</si>
  <si>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</si>
  <si>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</si>
  <si>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</si>
  <si>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</si>
  <si>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</si>
  <si>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</si>
  <si>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</si>
  <si>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</si>
  <si>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</si>
  <si>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</si>
  <si>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</si>
  <si>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</si>
  <si>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</si>
  <si>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</si>
  <si>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</si>
  <si>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</si>
  <si>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</si>
  <si>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</si>
  <si>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</si>
  <si>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</si>
  <si>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</si>
  <si>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</si>
  <si>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</si>
  <si>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</si>
  <si>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</si>
  <si>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</si>
  <si>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</si>
  <si>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</si>
  <si>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</si>
  <si>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</si>
  <si>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</si>
  <si>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</si>
  <si>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</si>
  <si>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</si>
  <si>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</si>
  <si>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</si>
  <si>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</si>
  <si>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</si>
  <si>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</si>
  <si>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</si>
  <si>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</si>
  <si>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</si>
  <si>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</si>
  <si>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</si>
  <si>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</si>
  <si>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</si>
  <si>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</si>
  <si>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</si>
  <si>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</si>
  <si>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</si>
  <si>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</si>
  <si>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</si>
  <si>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</si>
  <si>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</si>
  <si>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</si>
  <si>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</si>
  <si>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</si>
  <si>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</si>
  <si>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</si>
  <si>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</si>
  <si>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</si>
  <si>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</si>
  <si>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</si>
  <si>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</si>
  <si>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</si>
  <si>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</si>
  <si>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</si>
  <si>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</si>
  <si>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</si>
  <si>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</si>
  <si>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</si>
  <si>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</si>
  <si>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</si>
  <si>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</si>
  <si>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</si>
  <si>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</si>
  <si>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</si>
  <si>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</si>
  <si>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</si>
  <si>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</si>
  <si>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</si>
  <si>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</si>
  <si>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</si>
  <si>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</si>
  <si>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</si>
  <si>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</si>
  <si>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</si>
  <si>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</si>
  <si>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</si>
  <si>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</si>
  <si>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</si>
  <si>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</si>
  <si>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</si>
  <si>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</si>
  <si>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</si>
  <si>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</si>
  <si>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</si>
  <si>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</si>
  <si>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</si>
  <si>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</si>
  <si>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</si>
  <si>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</si>
  <si>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</si>
  <si>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</si>
  <si>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</si>
  <si>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</si>
  <si>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</si>
  <si>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</si>
  <si>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</si>
  <si>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</si>
  <si>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</si>
  <si>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</si>
  <si>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</si>
  <si>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</si>
  <si>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</si>
  <si>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</si>
  <si>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</si>
  <si>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</si>
  <si>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</si>
  <si>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</si>
  <si>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</si>
  <si>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</si>
  <si>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</si>
  <si>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</si>
  <si>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</si>
  <si>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</si>
  <si>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</si>
  <si>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</si>
  <si>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</si>
  <si>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</si>
  <si>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</si>
  <si>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</si>
  <si>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</si>
  <si>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</si>
  <si>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</si>
  <si>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</si>
  <si>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</si>
  <si>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</si>
  <si>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</si>
  <si>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</si>
  <si>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</si>
  <si>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</si>
  <si>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</si>
  <si>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</si>
  <si>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</si>
  <si>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</si>
  <si>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</si>
  <si>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</si>
  <si>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</si>
  <si>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</si>
  <si>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</si>
  <si>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</si>
  <si>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</si>
  <si>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</si>
  <si>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</si>
  <si>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</si>
  <si>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</si>
  <si>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</si>
  <si>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</si>
  <si>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</si>
  <si>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</si>
  <si>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</si>
  <si>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</si>
  <si>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</si>
  <si>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</si>
  <si>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</si>
  <si>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</si>
  <si>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</si>
  <si>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</si>
  <si>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</si>
  <si>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</si>
  <si>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</si>
  <si>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</si>
  <si>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</si>
  <si>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</si>
  <si>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</si>
  <si>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</si>
  <si>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</si>
  <si>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</si>
  <si>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</si>
  <si>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</si>
  <si>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</si>
  <si>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</si>
  <si>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</si>
  <si>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</si>
  <si>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</si>
  <si>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</si>
  <si>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</si>
  <si>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</si>
  <si>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</si>
  <si>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</si>
  <si>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</si>
  <si>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</si>
  <si>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</si>
  <si>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</si>
  <si>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</si>
  <si>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</si>
  <si>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</si>
  <si>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</si>
  <si>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</si>
  <si>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</si>
  <si>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</si>
  <si>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</si>
  <si>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</si>
  <si>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</si>
  <si>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</si>
  <si>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</si>
  <si>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</si>
  <si>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</si>
  <si>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</si>
  <si>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</si>
  <si>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</si>
  <si>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</si>
  <si>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</si>
  <si>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</si>
  <si>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</si>
  <si>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</si>
  <si>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</si>
  <si>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</si>
  <si>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</si>
  <si>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</si>
  <si>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</si>
  <si>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</si>
  <si>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</si>
  <si>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</si>
  <si>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</si>
  <si>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</si>
  <si>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</si>
  <si>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</si>
  <si>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</si>
  <si>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</si>
  <si>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</si>
  <si>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</si>
  <si>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</si>
  <si>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</si>
  <si>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</si>
  <si>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</si>
  <si>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</si>
  <si>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</si>
  <si>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</si>
  <si>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</si>
  <si>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</si>
  <si>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</si>
  <si>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</si>
  <si>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</si>
  <si>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</si>
  <si>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</si>
  <si>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</si>
  <si>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</si>
  <si>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</si>
  <si>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</si>
  <si>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</si>
  <si>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</si>
  <si>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</si>
  <si>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</si>
  <si>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</si>
  <si>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</si>
  <si>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</si>
  <si>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</si>
  <si>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</si>
  <si>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</si>
  <si>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</si>
  <si>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</si>
  <si>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</si>
  <si>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</si>
  <si>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</si>
  <si>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</si>
  <si>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</si>
  <si>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</si>
  <si>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</si>
  <si>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</si>
  <si>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</si>
  <si>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</si>
  <si>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</si>
  <si>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</si>
  <si>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</si>
  <si>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</si>
  <si>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</si>
  <si>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</si>
  <si>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</si>
  <si>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</si>
  <si>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</si>
  <si>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</si>
  <si>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</si>
  <si>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</si>
  <si>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</si>
  <si>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</si>
  <si>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</si>
  <si>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</si>
  <si>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</si>
  <si>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</si>
  <si>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</si>
  <si>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</si>
  <si>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</si>
  <si>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</si>
  <si>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</si>
  <si>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</si>
  <si>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</si>
  <si>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</si>
  <si>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</si>
  <si>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</si>
  <si>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</si>
  <si>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</si>
  <si>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</si>
  <si>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</si>
  <si>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</si>
  <si>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</si>
  <si>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</si>
  <si>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</si>
  <si>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</si>
  <si>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</si>
  <si>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</si>
  <si>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</si>
  <si>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</si>
  <si>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</si>
  <si>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</si>
  <si>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</si>
  <si>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</si>
  <si>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</si>
  <si>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</si>
  <si>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</si>
  <si>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</si>
  <si>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</si>
  <si>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</si>
  <si>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</si>
  <si>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</si>
  <si>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</si>
  <si>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</si>
  <si>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</si>
  <si>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</si>
  <si>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</si>
  <si>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</si>
  <si>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</si>
  <si>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</si>
  <si>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</si>
  <si>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</si>
  <si>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</si>
  <si>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</si>
  <si>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</si>
  <si>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</si>
  <si>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</si>
  <si>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</si>
  <si>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</si>
  <si>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</si>
  <si>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</si>
  <si>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</si>
  <si>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</si>
  <si>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</si>
  <si>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</si>
  <si>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</si>
  <si>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</si>
  <si>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</si>
  <si>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</si>
  <si>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</si>
  <si>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</si>
  <si>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</si>
  <si>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</si>
  <si>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</si>
  <si>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</si>
  <si>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</si>
  <si>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</si>
  <si>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</si>
  <si>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</si>
  <si>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</si>
  <si>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</si>
  <si>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</si>
  <si>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</si>
  <si>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</si>
  <si>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</si>
  <si>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</si>
  <si>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</si>
  <si>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</si>
  <si>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</si>
  <si>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</si>
  <si>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</si>
  <si>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</si>
  <si>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</si>
  <si>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</si>
  <si>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</si>
  <si>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</si>
  <si>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</si>
  <si>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</si>
  <si>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</si>
  <si>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</si>
  <si>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</si>
  <si>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</si>
  <si>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</si>
  <si>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</si>
  <si>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</si>
  <si>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</si>
  <si>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</si>
  <si>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</si>
  <si>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</si>
  <si>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</si>
  <si>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</si>
  <si>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</si>
  <si>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</si>
  <si>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</si>
  <si>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</si>
  <si>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</si>
  <si>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</si>
  <si>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</si>
  <si>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</si>
  <si>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</si>
  <si>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</si>
  <si>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</si>
  <si>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</si>
  <si>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</si>
  <si>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</si>
  <si>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</si>
  <si>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</si>
  <si>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</si>
  <si>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</si>
  <si>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</si>
  <si>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</si>
  <si>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</si>
  <si>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</si>
  <si>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</si>
  <si>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</si>
  <si>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</si>
  <si>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</si>
  <si>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</si>
  <si>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</si>
  <si>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</si>
  <si>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</si>
  <si>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</si>
  <si>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</si>
  <si>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</si>
  <si>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</si>
  <si>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</si>
  <si>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</si>
  <si>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</si>
  <si>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</si>
  <si>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</si>
  <si>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</si>
  <si>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</si>
  <si>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</si>
  <si>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</si>
  <si>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</si>
  <si>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</si>
  <si>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</si>
  <si>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</si>
  <si>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</si>
  <si>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</si>
  <si>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</si>
  <si>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</si>
  <si>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</si>
  <si>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</si>
  <si>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</si>
  <si>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</si>
  <si>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</si>
  <si>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</si>
  <si>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</si>
  <si>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</si>
  <si>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</si>
  <si>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</si>
  <si>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</si>
  <si>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</si>
  <si>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</si>
  <si>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</si>
  <si>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</si>
  <si>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</si>
  <si>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</si>
  <si>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</si>
  <si>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</si>
  <si>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</si>
  <si>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</si>
  <si>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</si>
  <si>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</si>
  <si>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</si>
  <si>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</si>
  <si>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</si>
  <si>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</si>
  <si>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</si>
  <si>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</si>
  <si>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</si>
  <si>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</si>
  <si>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</si>
  <si>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</si>
  <si>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</si>
  <si>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</si>
  <si>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</si>
  <si>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</si>
  <si>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</si>
  <si>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</si>
  <si>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</si>
  <si>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</si>
  <si>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</si>
  <si>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</si>
  <si>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</si>
  <si>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</si>
  <si>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</si>
  <si>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</si>
  <si>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</si>
  <si>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</si>
  <si>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</si>
  <si>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</si>
  <si>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</si>
  <si>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</si>
  <si>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</si>
  <si>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</si>
  <si>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</si>
  <si>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</si>
  <si>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</si>
  <si>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</si>
  <si>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</si>
  <si>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</si>
  <si>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</si>
  <si>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</si>
  <si>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</si>
  <si>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</si>
  <si>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</si>
  <si>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</si>
  <si>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</si>
  <si>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</si>
  <si>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</si>
  <si>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</si>
  <si>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</si>
  <si>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</si>
  <si>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</si>
  <si>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</si>
  <si>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</si>
  <si>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</si>
  <si>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</si>
  <si>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</si>
  <si>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</si>
  <si>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</si>
  <si>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</si>
  <si>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</si>
  <si>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</si>
  <si>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</si>
  <si>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</si>
  <si>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</si>
  <si>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</si>
  <si>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</si>
  <si>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</si>
  <si>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</si>
  <si>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</si>
  <si>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</si>
  <si>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</si>
  <si>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</si>
  <si>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</si>
  <si>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</si>
  <si>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</si>
  <si>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</si>
  <si>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</si>
  <si>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</si>
  <si>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</si>
  <si>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</si>
  <si>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</si>
  <si>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</si>
  <si>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</si>
  <si>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</si>
  <si>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</si>
  <si>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</si>
  <si>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</si>
  <si>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</si>
  <si>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</si>
  <si>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</si>
  <si>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</si>
  <si>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</si>
  <si>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</si>
  <si>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</si>
  <si>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</si>
  <si>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</si>
  <si>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</si>
  <si>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</si>
  <si>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</si>
  <si>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</si>
  <si>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</si>
  <si>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</si>
  <si>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</si>
  <si>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</si>
  <si>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</si>
  <si>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</si>
  <si>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</si>
  <si>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</si>
  <si>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</si>
  <si>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</si>
  <si>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</si>
  <si>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</si>
  <si>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</si>
  <si>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</si>
  <si>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</si>
  <si>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</si>
  <si>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</si>
  <si>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</si>
  <si>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</si>
  <si>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</si>
  <si>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</si>
  <si>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</si>
  <si>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</si>
  <si>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</si>
  <si>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</si>
  <si>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</si>
  <si>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</si>
  <si>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</si>
  <si>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</si>
  <si>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</si>
  <si>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</si>
  <si>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</si>
  <si>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</si>
  <si>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</si>
  <si>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</si>
  <si>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</si>
  <si>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</si>
  <si>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</si>
  <si>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</si>
  <si>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</si>
  <si>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</si>
  <si>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</si>
  <si>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</si>
  <si>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</si>
  <si>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</si>
  <si>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</si>
  <si>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</si>
  <si>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</si>
  <si>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</si>
  <si>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</si>
  <si>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</si>
  <si>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</si>
  <si>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</si>
  <si>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</si>
  <si>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</si>
  <si>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</si>
  <si>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</si>
  <si>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</si>
  <si>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</si>
  <si>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</si>
  <si>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</si>
  <si>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</si>
  <si>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</si>
  <si>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</si>
  <si>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</si>
  <si>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</si>
  <si>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</si>
  <si>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</si>
  <si>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</si>
  <si>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</si>
  <si>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</si>
  <si>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</si>
  <si>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</si>
  <si>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</si>
  <si>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</si>
  <si>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</si>
  <si>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</si>
  <si>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</si>
  <si>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</si>
  <si>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</si>
  <si>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</si>
  <si>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</si>
  <si>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</si>
  <si>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</si>
  <si>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</si>
  <si>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</si>
  <si>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</si>
  <si>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</si>
  <si>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</si>
  <si>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</si>
  <si>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</si>
  <si>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</si>
  <si>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</si>
  <si>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</si>
  <si>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</si>
  <si>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</si>
  <si>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</si>
  <si>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</si>
  <si>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</si>
  <si>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</si>
  <si>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</si>
  <si>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</si>
  <si>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</si>
  <si>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</si>
  <si>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</si>
  <si>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</si>
  <si>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</si>
  <si>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</si>
  <si>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</si>
  <si>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</si>
  <si>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</si>
  <si>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</si>
  <si>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</si>
  <si>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</si>
  <si>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</si>
  <si>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</si>
  <si>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</si>
  <si>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</si>
  <si>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</si>
  <si>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</si>
  <si>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</si>
  <si>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</si>
  <si>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</si>
  <si>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</si>
  <si>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</si>
  <si>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</si>
  <si>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</si>
  <si>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</si>
  <si>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</si>
  <si>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</si>
  <si>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</si>
  <si>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</si>
  <si>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</si>
  <si>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</si>
  <si>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</si>
  <si>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</si>
  <si>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</si>
  <si>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</si>
  <si>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</si>
  <si>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</si>
  <si>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</si>
  <si>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</si>
  <si>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</si>
  <si>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</si>
  <si>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</si>
  <si>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</si>
  <si>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</si>
  <si>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</si>
  <si>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</si>
  <si>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</si>
  <si>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</si>
  <si>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</si>
  <si>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</si>
  <si>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</si>
  <si>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</si>
  <si>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</si>
  <si>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</si>
  <si>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</si>
  <si>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</si>
  <si>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</si>
  <si>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</si>
  <si>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</si>
  <si>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</si>
  <si>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</si>
  <si>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</si>
  <si>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</si>
  <si>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</si>
  <si>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</si>
  <si>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</si>
  <si>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</si>
  <si>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</si>
  <si>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</si>
  <si>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</si>
  <si>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</si>
  <si>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</si>
  <si>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</si>
  <si>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</si>
  <si>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</si>
  <si>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</si>
  <si>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</si>
  <si>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</si>
  <si>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</si>
  <si>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</si>
  <si>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</si>
  <si>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</si>
  <si>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</si>
  <si>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</si>
  <si>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</si>
  <si>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</si>
  <si>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</si>
  <si>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</si>
  <si>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</si>
  <si>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</si>
  <si>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</si>
  <si>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</si>
  <si>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</si>
  <si>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</si>
  <si>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</si>
  <si>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</si>
  <si>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</si>
  <si>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</si>
  <si>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</si>
  <si>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</si>
  <si>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</si>
  <si>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</si>
  <si>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</si>
  <si>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</si>
  <si>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</si>
  <si>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</si>
  <si>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</si>
  <si>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</si>
  <si>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</si>
  <si>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</si>
  <si>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</si>
  <si>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</si>
  <si>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</si>
  <si>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</si>
  <si>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</si>
  <si>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</si>
  <si>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</si>
  <si>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</si>
  <si>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</si>
  <si>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</si>
  <si>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</si>
  <si>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</si>
  <si>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</si>
  <si>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</si>
  <si>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</si>
  <si>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</si>
  <si>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</si>
  <si>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</si>
  <si>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</si>
  <si>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</si>
  <si>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</si>
  <si>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</si>
  <si>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</si>
  <si>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</si>
  <si>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</si>
  <si>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</si>
  <si>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</si>
  <si>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</si>
  <si>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</si>
  <si>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</si>
  <si>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</si>
  <si>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</si>
  <si>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</si>
  <si>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</si>
  <si>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</si>
  <si>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</si>
  <si>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</si>
  <si>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</si>
  <si>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</si>
  <si>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</si>
  <si>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</si>
  <si>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</si>
  <si>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</si>
  <si>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</si>
  <si>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</si>
  <si>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</si>
  <si>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</si>
  <si>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</si>
  <si>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</si>
  <si>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</si>
  <si>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</si>
  <si>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</si>
  <si>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</si>
  <si>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</si>
  <si>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</si>
  <si>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</si>
  <si>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</si>
  <si>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</si>
  <si>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</si>
  <si>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</si>
  <si>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</si>
  <si>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</si>
  <si>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</si>
  <si>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</si>
  <si>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</si>
  <si>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</si>
  <si>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</si>
  <si>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</si>
  <si>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</si>
  <si>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</si>
  <si>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</si>
  <si>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</si>
  <si>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</si>
  <si>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</si>
  <si>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</si>
  <si>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</si>
  <si>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</si>
  <si>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</si>
  <si>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</si>
  <si>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</si>
  <si>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</si>
  <si>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</si>
  <si>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</si>
  <si>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</si>
  <si>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</si>
  <si>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</si>
  <si>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</si>
  <si>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</si>
  <si>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</si>
  <si>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</si>
  <si>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</si>
  <si>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</si>
  <si>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</si>
  <si>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</si>
  <si>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</si>
  <si>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</si>
  <si>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</si>
  <si>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</si>
  <si>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</si>
  <si>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</si>
  <si>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</si>
  <si>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</si>
  <si>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</si>
  <si>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</si>
  <si>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</si>
  <si>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</si>
  <si>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</si>
  <si>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</si>
  <si>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</si>
  <si>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</si>
  <si>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</si>
  <si>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</si>
  <si>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</si>
  <si>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</si>
  <si>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</si>
  <si>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</si>
  <si>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</si>
  <si>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</si>
  <si>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</si>
  <si>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</si>
  <si>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</si>
  <si>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</si>
  <si>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</si>
  <si>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</si>
  <si>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</si>
  <si>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</si>
  <si>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</si>
  <si>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</si>
  <si>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</si>
  <si>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</si>
  <si>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</si>
  <si>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</si>
  <si>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</si>
  <si>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</si>
  <si>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</si>
  <si>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</si>
  <si>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</si>
  <si>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</si>
  <si>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</si>
  <si>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</si>
  <si>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</si>
  <si>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</si>
  <si>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</si>
  <si>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</si>
  <si>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</si>
  <si>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</si>
  <si>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</si>
  <si>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</si>
  <si>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</si>
  <si>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</si>
  <si>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</si>
  <si>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</si>
  <si>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</si>
  <si>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</si>
  <si>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</si>
  <si>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</si>
  <si>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</si>
  <si>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</si>
  <si>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</si>
  <si>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</si>
  <si>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</si>
  <si>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</si>
  <si>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</si>
  <si>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</si>
  <si>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</si>
  <si>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</si>
  <si>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</si>
  <si>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</si>
  <si>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</si>
  <si>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</si>
  <si>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</si>
  <si>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</si>
  <si>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</si>
  <si>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</si>
  <si>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</si>
  <si>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</si>
  <si>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</si>
  <si>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</si>
  <si>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</si>
  <si>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</si>
  <si>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</si>
  <si>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</si>
  <si>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</si>
  <si>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</si>
  <si>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</si>
  <si>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</si>
  <si>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</si>
  <si>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</si>
  <si>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</si>
  <si>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</si>
  <si>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</si>
  <si>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</si>
  <si>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</si>
  <si>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</si>
  <si>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</si>
  <si>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</si>
  <si>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</si>
  <si>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</si>
  <si>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</si>
  <si>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</si>
  <si>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</si>
  <si>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</si>
  <si>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</si>
  <si>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</si>
  <si>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</si>
  <si>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</si>
  <si>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</si>
  <si>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</si>
  <si>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</si>
  <si>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</si>
  <si>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</si>
  <si>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</si>
  <si>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</si>
  <si>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</si>
  <si>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</si>
  <si>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</si>
  <si>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</si>
  <si>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</si>
  <si>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</si>
  <si>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</si>
  <si>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</si>
  <si>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</si>
  <si>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</si>
  <si>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</si>
  <si>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</si>
  <si>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</si>
  <si>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</si>
  <si>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</si>
  <si>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</si>
  <si>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</si>
  <si>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</si>
  <si>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</si>
  <si>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</si>
  <si>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</si>
  <si>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</si>
  <si>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</si>
  <si>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</si>
  <si>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</si>
  <si>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</si>
  <si>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</si>
  <si>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</si>
  <si>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</si>
  <si>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</si>
  <si>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</si>
  <si>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</si>
  <si>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</si>
  <si>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</si>
  <si>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</si>
  <si>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</si>
  <si>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</si>
  <si>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</si>
  <si>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</si>
  <si>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</si>
  <si>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</si>
  <si>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</si>
  <si>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</si>
  <si>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</si>
  <si>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</si>
  <si>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</si>
  <si>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</si>
  <si>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</si>
  <si>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</si>
  <si>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</si>
  <si>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</si>
  <si>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</si>
  <si>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</si>
  <si>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</si>
  <si>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</si>
  <si>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</si>
  <si>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</si>
  <si>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</si>
  <si>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</si>
  <si>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</si>
  <si>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</si>
  <si>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</si>
  <si>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</si>
  <si>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</si>
  <si>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</si>
  <si>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</si>
  <si>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</si>
  <si>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</si>
  <si>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</si>
  <si>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</si>
  <si>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</si>
  <si>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</si>
  <si>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</si>
  <si>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</si>
  <si>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</si>
  <si>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</si>
  <si>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</si>
  <si>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</si>
  <si>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</si>
  <si>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</si>
  <si>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</si>
  <si>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</si>
  <si>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</si>
  <si>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</si>
  <si>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</si>
  <si>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</si>
  <si>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</si>
  <si>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</si>
  <si>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</si>
  <si>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</si>
  <si>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</si>
  <si>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</si>
  <si>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</si>
  <si>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</si>
  <si>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</si>
  <si>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</si>
  <si>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</si>
  <si>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</si>
  <si>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</si>
  <si>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</si>
  <si>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</si>
  <si>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</si>
  <si>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</si>
  <si>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</si>
  <si>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</si>
  <si>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</si>
  <si>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</si>
  <si>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</si>
  <si>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</si>
  <si>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</si>
  <si>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</si>
  <si>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</si>
  <si>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</si>
  <si>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</si>
  <si>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</si>
  <si>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</si>
  <si>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</si>
  <si>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</si>
  <si>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</si>
  <si>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</si>
  <si>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</si>
  <si>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</si>
  <si>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</si>
  <si>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</si>
  <si>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</si>
  <si>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</si>
  <si>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</si>
  <si>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</si>
  <si>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</si>
  <si>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</si>
  <si>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</si>
  <si>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</si>
  <si>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</si>
  <si>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</si>
  <si>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</si>
  <si>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</si>
  <si>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</si>
  <si>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</si>
  <si>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</si>
  <si>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</si>
  <si>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</si>
  <si>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</si>
  <si>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</si>
  <si>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</si>
  <si>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</si>
  <si>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</si>
  <si>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</si>
  <si>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</si>
  <si>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</si>
  <si>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</si>
  <si>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</si>
  <si>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</si>
  <si>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</si>
  <si>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</si>
  <si>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</si>
  <si>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</si>
  <si>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</si>
  <si>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</si>
  <si>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</si>
  <si>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</si>
  <si>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</si>
  <si>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</si>
  <si>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</si>
  <si>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</si>
  <si>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</si>
  <si>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</si>
  <si>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</si>
  <si>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</si>
  <si>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</si>
  <si>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</si>
  <si>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</si>
  <si>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</si>
  <si>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</si>
  <si>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</si>
  <si>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</si>
  <si>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</si>
  <si>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</si>
  <si>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</si>
  <si>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</si>
  <si>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</si>
  <si>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</si>
  <si>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</si>
  <si>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</si>
  <si>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</si>
  <si>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</si>
  <si>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</si>
  <si>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</si>
  <si>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</si>
  <si>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</si>
  <si>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</si>
  <si>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</si>
  <si>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</si>
  <si>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</si>
  <si>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</si>
  <si>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</si>
  <si>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</si>
  <si>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</si>
  <si>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</si>
  <si>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</si>
  <si>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</si>
  <si>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</si>
  <si>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</si>
  <si>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</si>
  <si>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</si>
  <si>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</si>
  <si>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</si>
  <si>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</si>
  <si>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</si>
  <si>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</si>
  <si>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</si>
  <si>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</si>
  <si>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</si>
  <si>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</si>
  <si>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</si>
  <si>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</si>
  <si>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</si>
  <si>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</si>
  <si>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</si>
  <si>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</si>
  <si>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</si>
  <si>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</si>
  <si>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</si>
  <si>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</si>
  <si>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</si>
  <si>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</si>
  <si>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</si>
  <si>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</si>
  <si>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</si>
  <si>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</si>
  <si>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</si>
  <si>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</si>
  <si>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</si>
  <si>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</si>
  <si>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</si>
  <si>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</si>
  <si>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</si>
  <si>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</si>
  <si>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</si>
  <si>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</si>
  <si>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</si>
  <si>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</si>
  <si>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</si>
  <si>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</si>
  <si>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</si>
  <si>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</si>
  <si>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</si>
  <si>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</si>
  <si>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</si>
  <si>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</si>
  <si>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</si>
  <si>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</si>
  <si>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</si>
  <si>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</si>
  <si>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</si>
  <si>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</si>
  <si>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</si>
  <si>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</si>
  <si>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</si>
  <si>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</si>
  <si>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</si>
  <si>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</si>
  <si>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</si>
  <si>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</si>
  <si>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</si>
  <si>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</si>
  <si>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</si>
  <si>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</si>
  <si>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</si>
  <si>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</si>
  <si>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</si>
  <si>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</si>
  <si>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</si>
  <si>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</si>
  <si>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</si>
  <si>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</si>
  <si>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</si>
  <si>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</si>
  <si>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</si>
  <si>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</si>
  <si>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</si>
  <si>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</si>
  <si>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</si>
  <si>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</si>
  <si>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</si>
  <si>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</si>
  <si>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</si>
  <si>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</si>
  <si>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</si>
  <si>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</si>
  <si>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</si>
  <si>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</si>
  <si>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</si>
  <si>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</si>
  <si>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</si>
  <si>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</si>
  <si>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</si>
  <si>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</si>
  <si>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</si>
  <si>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</si>
  <si>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</si>
  <si>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</si>
  <si>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</si>
  <si>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</si>
  <si>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</si>
  <si>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</si>
  <si>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</si>
  <si>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</si>
  <si>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</si>
  <si>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</si>
  <si>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</si>
  <si>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</si>
  <si>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</si>
  <si>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</si>
  <si>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</si>
  <si>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</si>
  <si>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</si>
  <si>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</si>
  <si>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</si>
  <si>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</si>
  <si>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</si>
  <si>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</si>
  <si>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</si>
  <si>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</si>
  <si>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</si>
  <si>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</si>
  <si>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</si>
  <si>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</si>
  <si>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</si>
  <si>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</si>
  <si>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</si>
  <si>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</si>
  <si>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</si>
  <si>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</si>
  <si>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</si>
  <si>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</si>
  <si>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</si>
  <si>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</si>
  <si>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</si>
  <si>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</si>
  <si>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</si>
  <si>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</si>
  <si>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</si>
  <si>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</si>
  <si>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</si>
  <si>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</si>
  <si>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</si>
  <si>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</si>
  <si>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</si>
  <si>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</si>
  <si>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</si>
  <si>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</si>
  <si>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</si>
  <si>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</si>
  <si>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</si>
  <si>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</si>
  <si>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</si>
  <si>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</si>
  <si>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</si>
  <si>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</si>
  <si>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</si>
  <si>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</si>
  <si>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</si>
  <si>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</si>
  <si>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</si>
  <si>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</si>
  <si>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</si>
  <si>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</si>
  <si>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</si>
  <si>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</si>
  <si>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</si>
  <si>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</si>
  <si>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</si>
  <si>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</si>
  <si>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</si>
  <si>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</si>
  <si>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</si>
  <si>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</si>
  <si>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</si>
  <si>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</si>
  <si>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</si>
  <si>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</si>
  <si>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</si>
  <si>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</si>
  <si>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</si>
  <si>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</si>
  <si>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</si>
  <si>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</si>
  <si>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</si>
  <si>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</si>
  <si>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</si>
  <si>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</si>
  <si>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</si>
  <si>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</si>
  <si>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</si>
  <si>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</si>
  <si>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</si>
  <si>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</si>
  <si>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</si>
  <si>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</si>
  <si>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</si>
  <si>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</si>
  <si>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</si>
  <si>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</si>
  <si>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</si>
  <si>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</si>
  <si>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</si>
  <si>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</si>
  <si>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</si>
  <si>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</si>
  <si>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</si>
  <si>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</si>
  <si>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</si>
  <si>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</si>
  <si>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</si>
  <si>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</si>
  <si>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</si>
  <si>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</si>
  <si>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</si>
  <si>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</si>
  <si>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</si>
  <si>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</si>
  <si>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</si>
  <si>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</si>
  <si>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</si>
  <si>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</si>
  <si>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</si>
  <si>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</si>
  <si>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</si>
  <si>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</si>
  <si>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</si>
  <si>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</si>
  <si>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</si>
  <si>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</si>
  <si>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</si>
  <si>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</si>
  <si>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</si>
  <si>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</si>
  <si>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</si>
  <si>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</si>
  <si>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</si>
  <si>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</si>
  <si>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</si>
  <si>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</si>
  <si>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</si>
  <si>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</si>
  <si>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</si>
  <si>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</si>
  <si>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</si>
  <si>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</si>
  <si>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</si>
  <si>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</si>
  <si>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</si>
  <si>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</si>
  <si>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</si>
  <si>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</si>
  <si>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</si>
  <si>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</si>
  <si>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</si>
  <si>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</si>
  <si>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</si>
  <si>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</si>
  <si>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</si>
  <si>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</si>
  <si>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</si>
  <si>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</si>
  <si>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</si>
  <si>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</si>
  <si>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</si>
  <si>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</si>
  <si>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</si>
  <si>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</si>
  <si>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</si>
  <si>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</si>
  <si>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</si>
  <si>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</si>
  <si>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</si>
  <si>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</si>
  <si>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</si>
  <si>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</si>
  <si>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</si>
  <si>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</si>
  <si>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</si>
  <si>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</si>
  <si>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</si>
  <si>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</si>
  <si>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</si>
  <si>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</si>
  <si>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</si>
  <si>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</si>
  <si>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</si>
  <si>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</si>
  <si>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</si>
  <si>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</si>
  <si>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</si>
  <si>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</si>
  <si>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</si>
  <si>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</si>
  <si>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</si>
  <si>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</si>
  <si>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</si>
  <si>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</si>
  <si>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</si>
  <si>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</si>
  <si>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</si>
  <si>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</si>
  <si>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</si>
  <si>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</si>
  <si>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</si>
  <si>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</si>
  <si>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</si>
  <si>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</si>
  <si>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</si>
  <si>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</si>
  <si>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</si>
  <si>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</si>
  <si>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</si>
  <si>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</si>
  <si>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</si>
  <si>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</si>
  <si>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</si>
  <si>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</si>
  <si>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</si>
  <si>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</si>
  <si>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</si>
  <si>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</si>
  <si>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</si>
  <si>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</si>
  <si>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</si>
  <si>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</si>
  <si>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</si>
  <si>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</si>
  <si>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</si>
  <si>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</si>
  <si>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</si>
  <si>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</si>
  <si>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</si>
  <si>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</si>
  <si>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</si>
  <si>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</si>
  <si>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</si>
  <si>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</si>
  <si>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</si>
  <si>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</si>
  <si>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</si>
  <si>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</si>
  <si>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</si>
  <si>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</si>
  <si>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</si>
  <si>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</si>
  <si>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</si>
  <si>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</si>
  <si>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</si>
  <si>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</si>
  <si>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</si>
  <si>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</si>
  <si>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</si>
  <si>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</si>
  <si>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</si>
  <si>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</si>
  <si>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</si>
  <si>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</si>
  <si>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</si>
  <si>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</si>
  <si>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</si>
  <si>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</si>
  <si>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</si>
  <si>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</si>
  <si>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</si>
  <si>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</si>
  <si>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</si>
  <si>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</si>
  <si>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</si>
  <si>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</si>
  <si>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</si>
  <si>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</si>
  <si>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</si>
  <si>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</si>
  <si>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</si>
  <si>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</si>
  <si>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</si>
  <si>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</si>
  <si>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</si>
  <si>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</si>
  <si>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</si>
  <si>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</si>
  <si>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</si>
  <si>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</si>
  <si>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</si>
  <si>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</si>
  <si>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</si>
  <si>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</si>
  <si>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</si>
  <si>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</si>
  <si>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</si>
  <si>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</si>
  <si>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</si>
  <si>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</si>
  <si>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</si>
  <si>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</si>
  <si>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</si>
  <si>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</si>
  <si>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</si>
  <si>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</si>
  <si>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</si>
  <si>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</si>
  <si>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</si>
  <si>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</si>
  <si>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</si>
  <si>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</si>
  <si>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</si>
  <si>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</si>
  <si>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</si>
  <si>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</si>
  <si>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</si>
  <si>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</si>
  <si>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</si>
  <si>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</si>
  <si>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</si>
  <si>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</si>
  <si>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</si>
  <si>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</si>
  <si>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</si>
  <si>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</si>
  <si>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</si>
  <si>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</si>
  <si>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</si>
  <si>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</si>
  <si>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</si>
  <si>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</si>
  <si>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</si>
  <si>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</si>
  <si>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</si>
  <si>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</si>
  <si>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</si>
  <si>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</si>
  <si>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</si>
  <si>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</si>
  <si>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</si>
  <si>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</si>
  <si>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</si>
  <si>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</si>
  <si>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</si>
  <si>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</si>
  <si>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</si>
  <si>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</si>
  <si>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</si>
  <si>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</si>
  <si>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</si>
  <si>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</si>
  <si>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</si>
  <si>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</si>
  <si>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</si>
  <si>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</si>
  <si>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</si>
  <si>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</si>
  <si>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</si>
  <si>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</si>
  <si>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</si>
  <si>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</si>
  <si>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</si>
  <si>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</si>
  <si>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</si>
  <si>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</si>
  <si>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</si>
  <si>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</si>
  <si>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</si>
  <si>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</si>
  <si>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</si>
  <si>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</si>
  <si>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</si>
  <si>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</si>
  <si>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</si>
  <si>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</si>
  <si>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</si>
  <si>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</si>
  <si>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</si>
  <si>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</si>
  <si>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</si>
  <si>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</si>
  <si>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</si>
  <si>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</si>
  <si>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</si>
  <si>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</si>
  <si>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</si>
  <si>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</si>
  <si>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</si>
  <si>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</si>
  <si>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</si>
  <si>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</si>
  <si>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</si>
  <si>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</si>
  <si>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</si>
  <si>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</si>
  <si>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</si>
  <si>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</si>
  <si>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</si>
  <si>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</si>
  <si>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</si>
  <si>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</si>
  <si>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</si>
  <si>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</si>
  <si>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</si>
  <si>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</si>
  <si>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</si>
  <si>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</si>
  <si>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</si>
  <si>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</si>
  <si>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</si>
  <si>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</si>
  <si>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</si>
  <si>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</si>
  <si>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</si>
  <si>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</si>
  <si>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</si>
  <si>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</si>
  <si>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</si>
  <si>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</si>
  <si>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</si>
  <si>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</si>
  <si>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</si>
  <si>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</si>
  <si>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</si>
  <si>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</si>
  <si>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</si>
  <si>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</si>
  <si>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</si>
  <si>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</si>
  <si>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</si>
  <si>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</si>
  <si>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</si>
  <si>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</si>
  <si>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</si>
  <si>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</si>
  <si>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</si>
  <si>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</si>
  <si>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</si>
  <si>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</si>
  <si>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</si>
  <si>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</si>
  <si>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</si>
  <si>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</si>
  <si>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</si>
  <si>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</si>
  <si>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</si>
  <si>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</si>
  <si>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</si>
  <si>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</si>
  <si>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</si>
  <si>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</si>
  <si>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</si>
  <si>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</si>
  <si>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</si>
  <si>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</si>
  <si>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</si>
  <si>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</si>
  <si>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</si>
  <si>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</si>
  <si>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</si>
  <si>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</si>
  <si>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</si>
  <si>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</si>
  <si>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</si>
  <si>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</si>
  <si>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</si>
  <si>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</si>
  <si>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</si>
  <si>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</si>
  <si>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</si>
  <si>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</si>
  <si>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</si>
  <si>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</si>
  <si>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</si>
  <si>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</si>
  <si>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</si>
  <si>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</si>
  <si>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</si>
  <si>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</si>
  <si>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</si>
  <si>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</si>
  <si>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</si>
  <si>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</si>
  <si>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</si>
  <si>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</si>
  <si>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</si>
  <si>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</si>
  <si>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</si>
  <si>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</si>
  <si>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</si>
  <si>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</si>
  <si>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</si>
  <si>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</si>
  <si>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</si>
  <si>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</si>
  <si>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</si>
  <si>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</si>
  <si>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</si>
  <si>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</si>
  <si>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</si>
  <si>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</si>
  <si>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</si>
  <si>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</si>
  <si>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</si>
  <si>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</si>
  <si>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</si>
  <si>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</si>
  <si>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</si>
  <si>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</si>
  <si>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</si>
  <si>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</si>
  <si>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</si>
  <si>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</si>
  <si>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</si>
  <si>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</si>
  <si>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</si>
  <si>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</si>
  <si>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</si>
  <si>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</si>
  <si>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</si>
  <si>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</si>
  <si>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</si>
  <si>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</si>
  <si>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</si>
  <si>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</si>
  <si>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</si>
  <si>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</si>
  <si>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</si>
  <si>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</si>
  <si>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</si>
  <si>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</si>
  <si>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</si>
  <si>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</si>
  <si>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</si>
  <si>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</si>
  <si>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</si>
  <si>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</si>
  <si>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</si>
  <si>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</si>
  <si>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</si>
  <si>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</si>
  <si>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</si>
  <si>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</si>
  <si>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</si>
  <si>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</si>
  <si>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</si>
  <si>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</si>
  <si>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</si>
  <si>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</si>
  <si>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</si>
  <si>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</si>
  <si>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</si>
  <si>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</si>
  <si>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</si>
  <si>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</si>
  <si>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</si>
  <si>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</si>
  <si>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</si>
  <si>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</si>
  <si>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</si>
  <si>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</si>
  <si>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</si>
  <si>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</si>
  <si>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</si>
  <si>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</si>
  <si>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</si>
  <si>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</si>
  <si>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</si>
  <si>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</si>
  <si>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</si>
  <si>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</si>
  <si>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</si>
  <si>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</si>
  <si>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</si>
  <si>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</si>
  <si>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</si>
  <si>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</si>
  <si>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</si>
  <si>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</si>
  <si>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</si>
  <si>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</si>
  <si>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</si>
  <si>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</si>
  <si>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</si>
  <si>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</si>
  <si>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</si>
  <si>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</si>
  <si>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</si>
  <si>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</si>
  <si>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</si>
  <si>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</si>
  <si>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</si>
  <si>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</si>
  <si>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</si>
  <si>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</si>
  <si>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</si>
  <si>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</si>
  <si>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</si>
  <si>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</si>
  <si>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</si>
  <si>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</si>
  <si>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</si>
  <si>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</si>
  <si>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</si>
  <si>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</si>
  <si>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</si>
  <si>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</si>
  <si>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</si>
  <si>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</si>
  <si>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</si>
  <si>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</si>
  <si>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</si>
  <si>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</si>
  <si>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</si>
  <si>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</si>
  <si>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</si>
  <si>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</si>
  <si>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</si>
  <si>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</si>
  <si>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</si>
  <si>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</si>
  <si>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</si>
  <si>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</si>
  <si>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</si>
  <si>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</si>
  <si>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</si>
  <si>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</si>
  <si>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</si>
  <si>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</si>
  <si>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</si>
  <si>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</si>
  <si>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</si>
  <si>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</si>
  <si>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</si>
  <si>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</si>
  <si>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</si>
  <si>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</si>
  <si>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</si>
  <si>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</si>
  <si>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</si>
  <si>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</si>
  <si>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</si>
  <si>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</si>
  <si>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</si>
  <si>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</si>
  <si>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</si>
  <si>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</si>
  <si>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</si>
  <si>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</si>
  <si>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</si>
  <si>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</si>
  <si>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</si>
  <si>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</si>
  <si>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</si>
  <si>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</si>
  <si>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</si>
  <si>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</si>
  <si>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</si>
  <si>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</si>
  <si>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</si>
  <si>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</si>
  <si>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</si>
  <si>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</si>
  <si>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</si>
  <si>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</si>
  <si>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</si>
  <si>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</si>
  <si>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</si>
  <si>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</si>
  <si>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</si>
  <si>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</si>
  <si>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</si>
  <si>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</si>
  <si>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</si>
  <si>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</si>
  <si>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</si>
  <si>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</si>
  <si>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</si>
  <si>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</si>
  <si>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</si>
  <si>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</si>
  <si>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</si>
  <si>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</si>
  <si>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</si>
  <si>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</si>
  <si>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</si>
  <si>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</si>
  <si>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</si>
  <si>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</si>
  <si>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</si>
  <si>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</si>
  <si>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</si>
  <si>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</si>
  <si>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</si>
  <si>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</si>
  <si>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</si>
  <si>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</si>
  <si>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</si>
  <si>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</si>
  <si>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</si>
  <si>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</si>
  <si>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</si>
  <si>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</si>
  <si>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</si>
  <si>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</si>
  <si>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</si>
  <si>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</si>
  <si>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</si>
  <si>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</si>
  <si>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</si>
  <si>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</si>
  <si>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</si>
  <si>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</si>
  <si>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</si>
  <si>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</si>
  <si>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</si>
  <si>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</si>
  <si>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</si>
  <si>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</si>
  <si>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</si>
  <si>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</si>
  <si>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</si>
  <si>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</si>
  <si>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</si>
  <si>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</si>
  <si>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</si>
  <si>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</si>
  <si>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</si>
  <si>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</si>
  <si>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</si>
  <si>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</si>
  <si>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</si>
  <si>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</si>
  <si>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</si>
  <si>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</si>
  <si>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</si>
  <si>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</si>
  <si>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</si>
  <si>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</si>
  <si>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</si>
  <si>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</si>
  <si>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</si>
  <si>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</si>
  <si>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</si>
  <si>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</si>
  <si>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</si>
  <si>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</si>
  <si>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</si>
  <si>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</si>
  <si>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</si>
  <si>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</si>
  <si>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</si>
  <si>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</si>
  <si>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</si>
  <si>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</si>
  <si>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</si>
  <si>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</si>
  <si>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</si>
  <si>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</si>
  <si>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</si>
  <si>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</si>
  <si>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</si>
  <si>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</si>
  <si>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</si>
  <si>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</si>
  <si>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</si>
  <si>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</si>
  <si>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</si>
  <si>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</si>
  <si>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</si>
  <si>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</si>
  <si>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</si>
  <si>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</si>
  <si>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</si>
  <si>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</si>
  <si>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</si>
  <si>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</si>
  <si>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</si>
  <si>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</si>
  <si>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</si>
  <si>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</si>
  <si>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</si>
  <si>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</si>
  <si>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</si>
  <si>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</si>
  <si>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</si>
  <si>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</si>
  <si>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</si>
  <si>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</si>
  <si>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</si>
  <si>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</si>
  <si>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</si>
  <si>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</si>
  <si>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</si>
  <si>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</si>
  <si>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</si>
  <si>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</si>
  <si>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</si>
  <si>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</si>
  <si>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</si>
  <si>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</si>
  <si>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</si>
  <si>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</si>
  <si>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</si>
  <si>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</si>
  <si>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</si>
  <si>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</si>
  <si>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</si>
  <si>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</si>
  <si>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</si>
  <si>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</si>
  <si>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</si>
  <si>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</si>
  <si>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</si>
  <si>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</si>
  <si>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</si>
  <si>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</si>
  <si>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</si>
  <si>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</si>
  <si>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</si>
  <si>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</si>
  <si>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</si>
  <si>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</si>
  <si>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</si>
  <si>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</si>
  <si>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</si>
  <si>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</si>
  <si>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</si>
  <si>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</si>
  <si>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</si>
  <si>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</si>
  <si>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</si>
  <si>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</si>
  <si>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</si>
  <si>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</si>
  <si>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</si>
  <si>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</si>
  <si>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</si>
  <si>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</si>
  <si>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</si>
  <si>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</si>
  <si>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</si>
  <si>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</si>
  <si>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</si>
  <si>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</si>
  <si>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</si>
  <si>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</si>
  <si>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</si>
  <si>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</si>
  <si>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</si>
  <si>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</si>
  <si>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</si>
  <si>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</si>
  <si>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</si>
  <si>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</si>
  <si>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</si>
  <si>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</si>
  <si>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</si>
  <si>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</si>
  <si>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</si>
  <si>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</si>
  <si>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</si>
  <si>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</si>
  <si>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</si>
  <si>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</si>
  <si>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</si>
  <si>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</si>
  <si>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</si>
  <si>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</si>
  <si>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</si>
  <si>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</si>
  <si>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</si>
  <si>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</si>
  <si>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</si>
  <si>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</si>
  <si>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</si>
  <si>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</si>
  <si>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</si>
  <si>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</si>
  <si>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</si>
  <si>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</si>
  <si>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</si>
  <si>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</si>
  <si>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</si>
  <si>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</si>
  <si>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</si>
  <si>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</si>
  <si>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</si>
  <si>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</si>
  <si>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</si>
  <si>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</si>
  <si>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</si>
  <si>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</si>
  <si>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</si>
  <si>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</si>
  <si>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</si>
  <si>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</si>
  <si>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</si>
  <si>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</si>
  <si>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</si>
  <si>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</si>
  <si>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</si>
  <si>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</si>
  <si>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</si>
  <si>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</si>
  <si>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</si>
  <si>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</si>
  <si>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</si>
  <si>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</si>
  <si>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</si>
  <si>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</si>
  <si>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</si>
  <si>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</si>
  <si>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</si>
  <si>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</si>
  <si>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</si>
  <si>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</si>
  <si>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</si>
  <si>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</si>
  <si>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</si>
  <si>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</si>
  <si>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</si>
  <si>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</si>
  <si>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</si>
  <si>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</si>
  <si>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</si>
  <si>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</si>
  <si>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</si>
  <si>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</si>
  <si>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</si>
  <si>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</si>
  <si>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</si>
  <si>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</si>
  <si>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</si>
  <si>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</si>
  <si>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</si>
  <si>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</si>
  <si>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</si>
  <si>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</si>
  <si>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</si>
  <si>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</si>
  <si>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</si>
  <si>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</si>
  <si>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</si>
  <si>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</si>
  <si>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</si>
  <si>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</si>
  <si>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</si>
  <si>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</si>
  <si>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</si>
  <si>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</si>
  <si>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</si>
  <si>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</si>
  <si>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</si>
  <si>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</si>
  <si>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</si>
  <si>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</si>
  <si>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</si>
  <si>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</si>
  <si>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</si>
  <si>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</si>
  <si>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</si>
  <si>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</si>
  <si>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</si>
  <si>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</si>
  <si>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</si>
  <si>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</si>
  <si>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</si>
  <si>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</si>
  <si>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</si>
  <si>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</si>
  <si>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</si>
  <si>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</si>
  <si>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</si>
  <si>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</si>
  <si>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</si>
  <si>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</si>
  <si>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</si>
  <si>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</si>
  <si>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</si>
  <si>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</si>
  <si>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</si>
  <si>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</si>
  <si>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</si>
  <si>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</si>
  <si>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</si>
  <si>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</si>
  <si>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</si>
  <si>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</si>
  <si>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</si>
  <si>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</si>
  <si>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</si>
  <si>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</si>
  <si>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</si>
  <si>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</si>
  <si>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</si>
  <si>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</si>
  <si>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</si>
  <si>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</si>
  <si>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</si>
  <si>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</si>
  <si>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</si>
  <si>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</si>
  <si>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</si>
  <si>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</si>
  <si>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</si>
  <si>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</si>
  <si>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</si>
  <si>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</si>
  <si>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</si>
  <si>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</si>
  <si>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</si>
  <si>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</si>
  <si>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</si>
  <si>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</si>
  <si>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</si>
  <si>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</si>
  <si>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</si>
  <si>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</si>
  <si>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</si>
  <si>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</si>
  <si>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</si>
  <si>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</si>
  <si>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</si>
  <si>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</si>
  <si>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</si>
  <si>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</si>
  <si>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</si>
  <si>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</si>
  <si>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</si>
  <si>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</si>
  <si>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</si>
  <si>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</si>
  <si>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</si>
  <si>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</si>
  <si>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</si>
  <si>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</si>
  <si>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</si>
  <si>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</si>
  <si>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</si>
  <si>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</si>
  <si>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</si>
  <si>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</si>
  <si>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</si>
  <si>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</si>
  <si>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</si>
  <si>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</si>
  <si>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</si>
  <si>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</si>
  <si>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</si>
  <si>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</si>
  <si>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</si>
  <si>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</si>
  <si>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</si>
  <si>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</si>
  <si>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</si>
  <si>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</si>
  <si>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</si>
  <si>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</si>
  <si>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</si>
  <si>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</si>
  <si>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</si>
  <si>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</si>
  <si>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</si>
  <si>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</si>
  <si>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</si>
  <si>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</si>
  <si>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</si>
  <si>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</si>
  <si>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</si>
  <si>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</si>
  <si>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</si>
  <si>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</si>
  <si>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</si>
  <si>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</si>
  <si>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</si>
  <si>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</si>
  <si>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</si>
  <si>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</si>
  <si>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</si>
  <si>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</si>
  <si>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</si>
  <si>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</si>
  <si>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</si>
  <si>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</si>
  <si>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</si>
  <si>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</si>
  <si>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</si>
  <si>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</si>
  <si>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</si>
  <si>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</si>
  <si>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</si>
  <si>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</si>
  <si>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</si>
  <si>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</si>
  <si>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</si>
  <si>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</si>
  <si>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</si>
  <si>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</si>
  <si>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</si>
  <si>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</si>
  <si>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</si>
  <si>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</si>
  <si>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</si>
  <si>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</si>
  <si>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</si>
  <si>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</si>
  <si>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</si>
  <si>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</si>
  <si>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</si>
  <si>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</si>
  <si>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</si>
  <si>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</si>
  <si>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</si>
  <si>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</si>
  <si>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</si>
  <si>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</si>
  <si>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</si>
  <si>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</si>
  <si>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</si>
  <si>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</si>
  <si>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</si>
  <si>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</si>
  <si>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</si>
  <si>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</si>
  <si>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</si>
  <si>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</si>
  <si>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</si>
  <si>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</si>
  <si>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</si>
  <si>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</si>
  <si>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</si>
  <si>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</si>
  <si>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</si>
  <si>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</si>
  <si>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</si>
  <si>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</si>
  <si>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</si>
  <si>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</si>
  <si>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</si>
  <si>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</si>
  <si>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</si>
  <si>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</si>
  <si>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</si>
  <si>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</si>
  <si>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</si>
  <si>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</si>
  <si>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</si>
  <si>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</si>
  <si>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</si>
  <si>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</si>
  <si>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</si>
  <si>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</si>
  <si>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</si>
  <si>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</si>
  <si>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</si>
  <si>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</si>
  <si>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</si>
  <si>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</si>
  <si>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</si>
  <si>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</si>
  <si>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</si>
  <si>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</si>
  <si>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</si>
  <si>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</si>
  <si>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</si>
  <si>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</si>
  <si>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</si>
  <si>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</si>
  <si>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</si>
  <si>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</si>
  <si>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</si>
  <si>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</si>
  <si>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</si>
  <si>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</si>
  <si>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</si>
  <si>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</si>
  <si>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</si>
  <si>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</si>
  <si>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</si>
  <si>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</si>
  <si>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</si>
  <si>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</si>
  <si>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</si>
  <si>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</si>
  <si>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</si>
  <si>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</si>
  <si>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</si>
  <si>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</si>
  <si>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</si>
  <si>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</si>
  <si>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</si>
  <si>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</si>
  <si>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</si>
  <si>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</si>
  <si>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</si>
  <si>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</si>
  <si>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</si>
  <si>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</si>
  <si>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</si>
  <si>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</si>
  <si>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</si>
  <si>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</si>
  <si>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</si>
  <si>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</si>
  <si>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</si>
  <si>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</si>
  <si>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</si>
  <si>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</si>
  <si>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</si>
  <si>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</si>
  <si>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</si>
  <si>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</si>
  <si>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</si>
  <si>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</si>
  <si>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</si>
  <si>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</si>
  <si>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</si>
  <si>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</si>
  <si>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</si>
  <si>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</si>
  <si>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</si>
  <si>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</si>
  <si>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</si>
  <si>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</si>
  <si>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</si>
  <si>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</si>
  <si>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</si>
  <si>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</si>
  <si>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</si>
  <si>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</si>
  <si>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</si>
  <si>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</si>
  <si>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</si>
  <si>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</si>
  <si>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</si>
  <si>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</si>
  <si>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</si>
  <si>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</si>
  <si>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</si>
  <si>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</si>
  <si>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</si>
  <si>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</si>
  <si>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</si>
  <si>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</si>
  <si>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</si>
  <si>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</si>
  <si>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</si>
  <si>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</si>
  <si>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</si>
  <si>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</si>
  <si>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</si>
  <si>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</si>
  <si>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</si>
  <si>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</si>
  <si>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</si>
  <si>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</si>
  <si>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</si>
  <si>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</si>
  <si>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</si>
  <si>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</si>
  <si>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</si>
  <si>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</si>
  <si>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</si>
  <si>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</si>
  <si>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</si>
  <si>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</si>
  <si>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</si>
  <si>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</si>
  <si>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</si>
  <si>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</si>
  <si>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</si>
  <si>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</si>
  <si>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</si>
  <si>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</si>
  <si>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</si>
  <si>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</si>
  <si>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</si>
  <si>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</si>
  <si>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</si>
  <si>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</si>
  <si>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</si>
  <si>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</si>
  <si>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</si>
  <si>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</si>
  <si>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</si>
  <si>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</si>
  <si>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</si>
  <si>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</si>
  <si>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</si>
  <si>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</si>
  <si>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</si>
  <si>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</si>
  <si>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</si>
  <si>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</si>
  <si>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</si>
  <si>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</si>
  <si>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</si>
  <si>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</si>
  <si>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</si>
  <si>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</si>
  <si>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</si>
  <si>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</si>
  <si>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</si>
  <si>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</si>
  <si>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</si>
  <si>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</si>
  <si>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</si>
  <si>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</si>
  <si>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</si>
  <si>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</si>
  <si>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</si>
  <si>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</si>
  <si>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</si>
  <si>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</si>
  <si>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</si>
  <si>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</si>
  <si>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</si>
  <si>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</si>
  <si>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</si>
  <si>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</si>
  <si>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</si>
  <si>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</si>
  <si>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</si>
  <si>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</si>
  <si>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</si>
  <si>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</si>
  <si>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</si>
  <si>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</si>
  <si>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</si>
  <si>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</si>
  <si>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</si>
  <si>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</si>
  <si>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</si>
  <si>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</si>
  <si>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</si>
  <si>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</si>
  <si>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</si>
  <si>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</si>
  <si>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</si>
  <si>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</si>
  <si>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</si>
  <si>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</si>
  <si>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</si>
  <si>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</si>
  <si>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</si>
  <si>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</si>
  <si>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</si>
  <si>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</si>
  <si>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</si>
  <si>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</si>
  <si>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</si>
  <si>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</si>
  <si>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</si>
  <si>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</si>
  <si>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</si>
  <si>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</si>
  <si>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</si>
  <si>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</si>
  <si>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</si>
  <si>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</si>
  <si>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</si>
  <si>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</si>
  <si>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</si>
  <si>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</si>
  <si>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</si>
  <si>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</si>
  <si>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</si>
  <si>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</si>
  <si>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</si>
  <si>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</si>
  <si>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</si>
  <si>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</si>
  <si>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</si>
  <si>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</si>
  <si>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</si>
  <si>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</si>
  <si>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</si>
  <si>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</si>
  <si>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</si>
  <si>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</si>
  <si>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</si>
  <si>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</si>
  <si>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</si>
  <si>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</si>
  <si>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</si>
  <si>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</si>
  <si>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</si>
  <si>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</si>
  <si>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</si>
  <si>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</si>
  <si>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</si>
  <si>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</si>
  <si>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</si>
  <si>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</si>
  <si>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</si>
  <si>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</si>
  <si>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</si>
  <si>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</si>
  <si>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</si>
  <si>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</si>
  <si>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</si>
  <si>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</si>
  <si>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</si>
  <si>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</si>
  <si>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</si>
  <si>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</si>
  <si>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</si>
  <si>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</si>
  <si>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</si>
  <si>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</si>
  <si>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</si>
  <si>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</si>
  <si>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</si>
  <si>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</si>
  <si>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</si>
  <si>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</si>
  <si>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</si>
  <si>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</si>
  <si>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</si>
  <si>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</si>
  <si>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</si>
  <si>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</si>
  <si>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</si>
  <si>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</si>
  <si>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</si>
  <si>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</si>
  <si>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</si>
  <si>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</si>
  <si>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</si>
  <si>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</si>
  <si>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</si>
  <si>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</si>
  <si>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</si>
  <si>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</si>
  <si>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</si>
  <si>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</si>
  <si>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</si>
  <si>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</si>
  <si>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</si>
  <si>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</si>
  <si>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</si>
  <si>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</si>
  <si>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</si>
  <si>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</si>
  <si>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</si>
  <si>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</si>
  <si>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</si>
  <si>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</si>
  <si>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</si>
  <si>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</si>
  <si>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</si>
  <si>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</si>
  <si>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</si>
  <si>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</si>
  <si>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</si>
  <si>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</si>
  <si>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</si>
  <si>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</si>
  <si>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</si>
  <si>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</si>
  <si>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</si>
  <si>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</si>
  <si>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</si>
  <si>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</si>
  <si>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</si>
  <si>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</si>
  <si>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</si>
  <si>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</si>
  <si>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</si>
  <si>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</si>
  <si>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</si>
  <si>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</si>
  <si>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</si>
  <si>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</si>
  <si>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</si>
  <si>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</si>
  <si>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</si>
  <si>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</si>
  <si>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</si>
  <si>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</si>
  <si>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</si>
  <si>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</si>
  <si>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</si>
  <si>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</si>
  <si>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</si>
  <si>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</si>
  <si>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</si>
  <si>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</si>
  <si>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</si>
  <si>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</si>
  <si>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</si>
  <si>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</si>
  <si>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</si>
  <si>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</si>
  <si>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</si>
  <si>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</si>
  <si>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</si>
  <si>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</si>
  <si>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</si>
  <si>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</si>
  <si>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</si>
  <si>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</si>
  <si>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</si>
  <si>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</si>
  <si>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</si>
  <si>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</si>
  <si>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</si>
  <si>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</si>
  <si>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</si>
  <si>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</si>
  <si>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</si>
  <si>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</si>
  <si>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</si>
  <si>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</si>
  <si>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</si>
  <si>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</si>
  <si>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</si>
  <si>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</si>
  <si>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</si>
  <si>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</si>
  <si>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</si>
  <si>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</si>
  <si>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</si>
  <si>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</si>
  <si>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</si>
  <si>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</si>
  <si>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</si>
  <si>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</si>
  <si>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</si>
  <si>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</si>
  <si>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</si>
  <si>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</si>
  <si>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</si>
  <si>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</si>
  <si>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</si>
  <si>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</si>
  <si>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</si>
  <si>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</si>
  <si>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</si>
  <si>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</si>
  <si>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</si>
  <si>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</si>
  <si>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</si>
  <si>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</si>
  <si>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</si>
  <si>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</si>
  <si>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</si>
  <si>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</si>
  <si>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</si>
  <si>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</si>
  <si>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</si>
  <si>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</si>
  <si>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</si>
  <si>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</si>
  <si>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</si>
  <si>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</si>
  <si>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</si>
  <si>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</si>
  <si>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</si>
  <si>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</si>
  <si>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</si>
  <si>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</si>
  <si>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</si>
  <si>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</si>
  <si>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</si>
  <si>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</si>
  <si>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</si>
  <si>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</si>
  <si>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</si>
  <si>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</si>
  <si>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</si>
  <si>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</si>
  <si>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</si>
  <si>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</si>
  <si>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</si>
  <si>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</si>
  <si>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</si>
  <si>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</si>
  <si>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</si>
  <si>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</si>
  <si>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</si>
  <si>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</si>
  <si>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</si>
  <si>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</si>
  <si>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</si>
  <si>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</si>
  <si>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</si>
  <si>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</si>
  <si>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</si>
  <si>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</si>
  <si>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</si>
  <si>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</si>
  <si>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</si>
  <si>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</si>
  <si>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</si>
  <si>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</si>
  <si>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</si>
  <si>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</si>
  <si>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</si>
  <si>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</si>
  <si>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</si>
  <si>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</si>
  <si>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</si>
  <si>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</si>
  <si>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</si>
  <si>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</si>
  <si>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</si>
  <si>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</si>
  <si>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</si>
  <si>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</si>
  <si>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</si>
  <si>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</si>
  <si>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</si>
  <si>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</si>
  <si>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</si>
  <si>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</si>
  <si>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</si>
  <si>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</si>
  <si>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</si>
  <si>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</si>
  <si>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</si>
  <si>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</si>
  <si>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</si>
  <si>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</si>
  <si>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</si>
  <si>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</si>
  <si>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</si>
  <si>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</si>
  <si>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</si>
  <si>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</si>
  <si>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</si>
  <si>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</si>
  <si>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</si>
  <si>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</si>
  <si>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</si>
  <si>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</si>
  <si>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</si>
  <si>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</si>
  <si>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</si>
  <si>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</si>
  <si>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</si>
  <si>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</si>
  <si>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</si>
  <si>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</si>
  <si>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</si>
  <si>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</si>
  <si>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</si>
  <si>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</si>
  <si>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</si>
  <si>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</si>
  <si>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</si>
  <si>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</si>
  <si>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</si>
  <si>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</si>
  <si>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</si>
  <si>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</si>
  <si>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</si>
  <si>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</si>
  <si>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</si>
  <si>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</si>
  <si>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</si>
  <si>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</si>
  <si>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</si>
  <si>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</si>
  <si>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</si>
  <si>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</si>
  <si>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</si>
  <si>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</si>
  <si>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</si>
  <si>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</si>
  <si>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</si>
  <si>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</si>
  <si>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</si>
  <si>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</si>
  <si>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</si>
  <si>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</si>
  <si>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</si>
  <si>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</si>
  <si>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</si>
  <si>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</si>
  <si>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</si>
  <si>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</si>
  <si>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</si>
  <si>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</si>
  <si>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</si>
  <si>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</si>
  <si>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</si>
  <si>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</si>
  <si>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</si>
  <si>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</si>
  <si>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</si>
  <si>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</si>
  <si>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</si>
  <si>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</si>
  <si>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</si>
  <si>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</si>
  <si>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</si>
  <si>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</si>
  <si>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</si>
  <si>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</si>
  <si>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</si>
  <si>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</si>
  <si>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</si>
  <si>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</si>
  <si>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</si>
  <si>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</si>
  <si>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</si>
  <si>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</si>
  <si>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</si>
  <si>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</si>
  <si>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</si>
  <si>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</si>
  <si>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</si>
  <si>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</si>
  <si>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</si>
  <si>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</si>
  <si>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</si>
  <si>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</si>
  <si>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</si>
  <si>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</si>
  <si>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</si>
  <si>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</si>
  <si>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</si>
  <si>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</si>
  <si>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</si>
  <si>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</si>
  <si>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</si>
  <si>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</si>
  <si>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</si>
  <si>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</si>
  <si>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</si>
  <si>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</si>
  <si>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</si>
  <si>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</si>
  <si>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</si>
  <si>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</si>
  <si>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</si>
  <si>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</si>
  <si>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</si>
  <si>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</si>
  <si>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</si>
  <si>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</si>
  <si>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</si>
  <si>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</si>
  <si>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</si>
  <si>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</si>
  <si>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</si>
  <si>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</si>
  <si>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</si>
  <si>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</si>
  <si>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</si>
  <si>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</si>
  <si>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</si>
  <si>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</si>
  <si>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</si>
  <si>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</si>
  <si>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</si>
  <si>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</si>
  <si>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</si>
  <si>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</si>
  <si>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</si>
  <si>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</si>
  <si>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</si>
  <si>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</si>
  <si>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</si>
  <si>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</si>
  <si>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</si>
  <si>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</si>
  <si>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</si>
  <si>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</si>
  <si>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</si>
  <si>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</si>
  <si>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</si>
  <si>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</si>
  <si>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</si>
  <si>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</si>
  <si>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</si>
  <si>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</si>
  <si>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</si>
  <si>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</si>
  <si>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</si>
  <si>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</si>
  <si>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</si>
  <si>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</si>
  <si>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</si>
  <si>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</si>
  <si>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</si>
  <si>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</si>
  <si>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</si>
  <si>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</si>
  <si>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</si>
  <si>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</si>
  <si>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</si>
  <si>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</si>
  <si>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</si>
  <si>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</si>
  <si>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</si>
  <si>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</si>
  <si>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</si>
  <si>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</si>
  <si>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</si>
  <si>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</si>
  <si>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</si>
  <si>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</si>
  <si>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</si>
  <si>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</si>
  <si>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</si>
  <si>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</si>
  <si>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</si>
  <si>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</si>
  <si>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</si>
  <si>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</si>
  <si>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</si>
  <si>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</si>
  <si>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</si>
  <si>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</si>
  <si>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</si>
  <si>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</si>
  <si>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</si>
  <si>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</si>
  <si>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</si>
  <si>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</si>
  <si>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</si>
  <si>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</si>
  <si>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</si>
  <si>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</si>
  <si>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</si>
  <si>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</si>
  <si>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</si>
  <si>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</si>
  <si>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</si>
  <si>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</si>
  <si>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</si>
  <si>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</si>
  <si>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</si>
  <si>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</si>
  <si>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</si>
  <si>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</si>
  <si>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</si>
  <si>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</si>
  <si>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</si>
  <si>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</si>
  <si>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</si>
  <si>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</si>
  <si>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</si>
  <si>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</si>
  <si>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</si>
  <si>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</si>
  <si>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</si>
  <si>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</si>
  <si>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</si>
  <si>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</si>
  <si>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</si>
  <si>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</si>
  <si>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</si>
  <si>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</si>
  <si>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</si>
  <si>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</si>
  <si>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</si>
  <si>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</si>
  <si>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</si>
  <si>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</si>
  <si>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</si>
  <si>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</si>
  <si>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</si>
  <si>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</si>
  <si>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</si>
  <si>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</si>
  <si>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</si>
  <si>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</si>
  <si>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</si>
  <si>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</si>
  <si>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</si>
  <si>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</si>
  <si>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</si>
  <si>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</si>
  <si>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</si>
  <si>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</si>
  <si>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</si>
  <si>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</si>
  <si>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</si>
  <si>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</si>
  <si>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</si>
  <si>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</si>
  <si>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</si>
  <si>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</si>
  <si>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</si>
  <si>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</si>
  <si>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</si>
  <si>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</si>
  <si>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</si>
  <si>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</si>
  <si>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</si>
  <si>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</si>
  <si>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</si>
  <si>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</si>
  <si>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</si>
  <si>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</si>
  <si>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</si>
  <si>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</si>
  <si>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</si>
  <si>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</si>
  <si>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</si>
  <si>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</si>
  <si>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</si>
  <si>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</si>
  <si>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</si>
  <si>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</si>
  <si>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</si>
  <si>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</si>
  <si>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</si>
  <si>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</si>
  <si>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</si>
  <si>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</si>
  <si>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</si>
  <si>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</si>
  <si>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</si>
  <si>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</si>
  <si>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</si>
  <si>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</si>
  <si>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</si>
  <si>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</si>
  <si>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</si>
  <si>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</si>
  <si>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</si>
  <si>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</si>
  <si>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</si>
  <si>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</si>
  <si>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</si>
  <si>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</si>
  <si>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</si>
  <si>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</si>
  <si>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</si>
  <si>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</si>
  <si>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</si>
  <si>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</si>
  <si>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</si>
  <si>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</si>
  <si>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</si>
  <si>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</si>
  <si>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</si>
  <si>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</si>
  <si>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</si>
  <si>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</si>
  <si>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</si>
  <si>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</si>
  <si>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</si>
  <si>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</si>
  <si>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</si>
  <si>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</si>
  <si>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</si>
  <si>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</si>
  <si>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</si>
  <si>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</si>
  <si>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</si>
  <si>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</si>
  <si>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</si>
  <si>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</si>
  <si>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</si>
  <si>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</si>
  <si>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</si>
  <si>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</si>
  <si>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</si>
  <si>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</si>
  <si>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</si>
  <si>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</si>
  <si>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</si>
  <si>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</si>
  <si>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</si>
  <si>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</si>
  <si>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</si>
  <si>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</si>
  <si>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</si>
  <si>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</si>
  <si>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</si>
  <si>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</si>
  <si>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</si>
  <si>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</si>
  <si>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</si>
  <si>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</si>
  <si>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</si>
  <si>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</si>
  <si>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</si>
  <si>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</si>
  <si>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</si>
  <si>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</si>
  <si>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</si>
  <si>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</si>
  <si>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</si>
  <si>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</si>
  <si>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</si>
  <si>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</si>
  <si>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</si>
  <si>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</si>
  <si>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</si>
  <si>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</si>
  <si>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</si>
  <si>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</si>
  <si>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</si>
  <si>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</si>
  <si>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</si>
  <si>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</si>
  <si>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</si>
  <si>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</si>
  <si>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</si>
  <si>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</si>
  <si>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</si>
  <si>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</si>
  <si>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</si>
  <si>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</si>
  <si>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</si>
  <si>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</si>
  <si>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</si>
  <si>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</si>
  <si>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</si>
  <si>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</si>
  <si>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</si>
  <si>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</si>
  <si>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</si>
  <si>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</si>
  <si>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</si>
  <si>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</si>
  <si>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</si>
  <si>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</si>
  <si>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</si>
  <si>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</si>
  <si>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</si>
  <si>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</si>
  <si>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</si>
  <si>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</si>
  <si>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</si>
  <si>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</si>
  <si>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</si>
  <si>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</si>
  <si>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</si>
  <si>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</si>
  <si>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</si>
  <si>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</si>
  <si>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</si>
  <si>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</si>
  <si>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</si>
  <si>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</si>
  <si>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</si>
  <si>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</si>
  <si>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</si>
  <si>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</si>
  <si>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</si>
  <si>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</si>
  <si>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</si>
  <si>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</si>
  <si>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</si>
  <si>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</si>
  <si>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</si>
  <si>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</si>
  <si>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</si>
  <si>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</si>
  <si>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</si>
  <si>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</si>
  <si>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</si>
  <si>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</si>
  <si>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</si>
  <si>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</si>
  <si>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</si>
  <si>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</si>
  <si>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</si>
  <si>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</si>
  <si>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</si>
  <si>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</si>
  <si>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</si>
  <si>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</si>
  <si>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</si>
  <si>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</si>
  <si>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</si>
  <si>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</si>
  <si>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</si>
  <si>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</si>
  <si>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</si>
  <si>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</si>
  <si>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</si>
  <si>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</si>
  <si>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</si>
  <si>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</si>
  <si>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</si>
  <si>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</si>
  <si>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</si>
  <si>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</si>
  <si>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</si>
  <si>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</si>
  <si>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</si>
  <si>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</si>
  <si>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</si>
  <si>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</si>
  <si>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</si>
  <si>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</si>
  <si>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</si>
  <si>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</si>
  <si>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</si>
  <si>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</si>
  <si>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</si>
  <si>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</si>
  <si>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</si>
  <si>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</si>
  <si>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</si>
  <si>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</si>
  <si>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</si>
  <si>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</si>
  <si>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</si>
  <si>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</si>
  <si>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</si>
  <si>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</si>
  <si>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</si>
  <si>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</si>
  <si>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</si>
  <si>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</si>
  <si>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</si>
  <si>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</si>
  <si>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</si>
  <si>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</si>
  <si>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</si>
  <si>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</si>
  <si>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</si>
  <si>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</si>
  <si>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</si>
  <si>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</si>
  <si>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</si>
  <si>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</si>
  <si>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</si>
  <si>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</si>
  <si>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</si>
  <si>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</si>
  <si>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</si>
  <si>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</si>
  <si>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</si>
  <si>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</si>
  <si>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</si>
  <si>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</si>
  <si>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</si>
  <si>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</si>
  <si>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</si>
  <si>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</si>
  <si>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</si>
  <si>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</si>
  <si>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</si>
  <si>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</si>
  <si>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</si>
  <si>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</si>
  <si>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</si>
  <si>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</si>
  <si>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</si>
  <si>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</si>
  <si>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</si>
  <si>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</si>
  <si>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</si>
  <si>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</si>
  <si>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</si>
  <si>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</si>
  <si>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</si>
  <si>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</si>
  <si>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</si>
  <si>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</si>
  <si>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</si>
  <si>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</si>
  <si>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</si>
  <si>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</si>
  <si>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</si>
  <si>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</si>
  <si>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</si>
  <si>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</si>
  <si>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</si>
  <si>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</si>
  <si>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</si>
  <si>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</si>
  <si>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</si>
  <si>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</si>
  <si>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</si>
  <si>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</si>
  <si>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</si>
  <si>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</si>
  <si>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</si>
  <si>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</si>
  <si>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</si>
  <si>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</si>
  <si>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</si>
  <si>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</si>
  <si>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</si>
  <si>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</si>
  <si>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</si>
  <si>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</si>
  <si>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</si>
  <si>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</si>
  <si>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</si>
  <si>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</si>
  <si>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</si>
  <si>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</si>
  <si>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</si>
  <si>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</si>
  <si>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</si>
  <si>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</si>
  <si>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</si>
  <si>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</si>
  <si>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</si>
  <si>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</si>
  <si>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</si>
  <si>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</si>
  <si>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</si>
  <si>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</si>
  <si>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</si>
  <si>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</si>
  <si>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</si>
  <si>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</si>
  <si>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</si>
  <si>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</si>
  <si>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</si>
  <si>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</si>
  <si>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</si>
  <si>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</si>
  <si>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</si>
  <si>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</si>
  <si>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</si>
  <si>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</si>
  <si>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</si>
  <si>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</si>
  <si>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</si>
  <si>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</si>
  <si>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</si>
  <si>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</si>
  <si>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</si>
  <si>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</si>
  <si>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</si>
  <si>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</si>
  <si>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</si>
  <si>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</si>
  <si>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</si>
  <si>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</si>
  <si>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</si>
  <si>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</si>
  <si>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</si>
  <si>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</si>
  <si>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</si>
  <si>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</si>
  <si>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</si>
  <si>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</si>
  <si>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</si>
  <si>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</si>
  <si>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</si>
  <si>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</si>
  <si>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</si>
  <si>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</si>
  <si>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</si>
  <si>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</si>
  <si>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</si>
  <si>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</si>
  <si>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</si>
  <si>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</si>
  <si>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</si>
  <si>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</si>
  <si>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</si>
  <si>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</si>
  <si>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</si>
  <si>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</si>
  <si>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</si>
  <si>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</si>
  <si>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</si>
  <si>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</si>
  <si>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</si>
  <si>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</si>
  <si>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</si>
  <si>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</si>
  <si>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</si>
  <si>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</si>
  <si>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</si>
  <si>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</si>
  <si>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</si>
  <si>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</si>
  <si>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</si>
  <si>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</si>
  <si>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</si>
  <si>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</si>
  <si>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</si>
  <si>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</si>
  <si>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</si>
  <si>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</si>
  <si>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</si>
  <si>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</si>
  <si>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</si>
  <si>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</si>
  <si>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</si>
  <si>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</si>
  <si>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</si>
  <si>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</si>
  <si>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</si>
  <si>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</si>
  <si>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</si>
  <si>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</si>
  <si>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</si>
  <si>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</si>
  <si>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</si>
  <si>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</si>
  <si>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</si>
  <si>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</si>
  <si>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</si>
  <si>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</si>
  <si>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</si>
  <si>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</si>
  <si>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</si>
  <si>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</si>
  <si>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</si>
  <si>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</si>
  <si>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</si>
  <si>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</si>
  <si>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</si>
  <si>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</si>
  <si>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</si>
  <si>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</si>
  <si>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</si>
  <si>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</si>
  <si>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</si>
  <si>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</si>
  <si>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</si>
  <si>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</si>
  <si>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</si>
  <si>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</si>
  <si>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</si>
  <si>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</si>
  <si>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</si>
  <si>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</si>
  <si>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</si>
  <si>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</si>
  <si>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</si>
  <si>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</si>
  <si>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</si>
  <si>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</si>
  <si>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</si>
  <si>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</si>
  <si>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</si>
  <si>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</si>
  <si>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</si>
  <si>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</si>
  <si>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</si>
  <si>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</si>
  <si>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</si>
  <si>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</si>
  <si>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</si>
  <si>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</si>
  <si>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</si>
  <si>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</si>
  <si>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</si>
  <si>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</si>
  <si>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</si>
  <si>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</si>
  <si>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</si>
  <si>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</si>
  <si>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</si>
  <si>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</si>
  <si>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</si>
  <si>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</si>
  <si>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</si>
  <si>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</si>
  <si>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</si>
  <si>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</si>
  <si>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</si>
  <si>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</si>
  <si>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</si>
  <si>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</si>
  <si>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</si>
  <si>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</si>
  <si>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</si>
  <si>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</si>
  <si>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</si>
  <si>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</si>
  <si>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</si>
  <si>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</si>
  <si>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</si>
  <si>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</si>
  <si>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</si>
  <si>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</si>
  <si>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</si>
  <si>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</si>
  <si>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</si>
  <si>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</si>
  <si>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</si>
  <si>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</si>
  <si>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</si>
  <si>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</si>
  <si>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</si>
  <si>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</si>
  <si>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</si>
  <si>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</si>
  <si>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</si>
  <si>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</si>
  <si>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</si>
  <si>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</si>
  <si>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</si>
  <si>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</si>
  <si>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</si>
  <si>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</si>
  <si>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</si>
  <si>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</si>
  <si>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</si>
  <si>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</si>
  <si>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</si>
  <si>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</si>
  <si>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</si>
  <si>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</si>
  <si>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</si>
  <si>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</si>
  <si>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</si>
  <si>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</si>
  <si>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</si>
  <si>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</si>
  <si>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</si>
  <si>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</si>
  <si>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</si>
  <si>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</si>
  <si>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</si>
  <si>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</si>
  <si>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</si>
  <si>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</si>
  <si>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</si>
  <si>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</si>
  <si>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</si>
  <si>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</si>
  <si>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</si>
  <si>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</si>
  <si>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</si>
  <si>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</si>
  <si>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</si>
  <si>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</si>
  <si>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</si>
  <si>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</si>
  <si>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</si>
  <si>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</si>
  <si>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</si>
  <si>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</si>
  <si>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</si>
  <si>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</si>
  <si>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</si>
  <si>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</si>
  <si>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</si>
  <si>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</si>
  <si>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</si>
  <si>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</si>
  <si>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</si>
  <si>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</si>
  <si>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</si>
  <si>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</si>
  <si>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</si>
  <si>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</si>
  <si>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</si>
  <si>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</si>
  <si>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</si>
  <si>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</si>
  <si>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</si>
  <si>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</si>
  <si>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</si>
  <si>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</si>
  <si>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</si>
  <si>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</si>
  <si>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</si>
  <si>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</si>
  <si>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</si>
  <si>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</si>
  <si>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</si>
  <si>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</si>
  <si>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</si>
  <si>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</si>
  <si>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</si>
  <si>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</si>
  <si>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</si>
  <si>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</si>
  <si>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</si>
  <si>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</si>
  <si>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</si>
  <si>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</si>
  <si>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</si>
  <si>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</si>
  <si>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</si>
  <si>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</si>
  <si>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</si>
  <si>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</si>
  <si>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</si>
  <si>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</si>
  <si>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</si>
  <si>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</si>
  <si>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</si>
  <si>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</si>
  <si>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</si>
  <si>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</si>
  <si>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</si>
  <si>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</si>
  <si>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</si>
  <si>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</si>
  <si>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</si>
  <si>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</si>
  <si>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</si>
  <si>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</si>
  <si>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</si>
  <si>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</si>
  <si>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</si>
  <si>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</si>
  <si>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</si>
  <si>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</si>
  <si>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</si>
  <si>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</si>
  <si>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</si>
  <si>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</si>
  <si>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</si>
  <si>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</si>
  <si>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</si>
  <si>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</si>
  <si>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</si>
  <si>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</si>
  <si>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</si>
  <si>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</si>
  <si>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</si>
  <si>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</si>
  <si>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</si>
  <si>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</si>
  <si>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</si>
  <si>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</si>
  <si>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</si>
  <si>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</si>
  <si>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</si>
  <si>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</si>
  <si>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</si>
  <si>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</si>
  <si>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</si>
  <si>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</si>
  <si>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</si>
  <si>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</si>
  <si>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</si>
  <si>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</si>
  <si>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</si>
  <si>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</si>
  <si>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</si>
  <si>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</si>
  <si>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</si>
  <si>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</si>
  <si>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</si>
  <si>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</si>
  <si>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</si>
  <si>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</si>
  <si>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</si>
  <si>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</si>
  <si>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</si>
  <si>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</si>
  <si>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</si>
  <si>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</si>
  <si>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</si>
  <si>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</si>
  <si>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</si>
  <si>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</si>
  <si>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</si>
  <si>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</si>
  <si>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</si>
  <si>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</si>
  <si>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</si>
  <si>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</si>
  <si>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</si>
  <si>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</si>
  <si>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</si>
  <si>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</si>
  <si>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</si>
  <si>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</si>
  <si>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</si>
  <si>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</si>
  <si>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</si>
  <si>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</si>
  <si>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</si>
  <si>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</si>
  <si>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</si>
  <si>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</si>
  <si>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</si>
  <si>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</si>
  <si>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</si>
  <si>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</si>
  <si>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</si>
  <si>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</si>
  <si>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</si>
  <si>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</si>
  <si>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</si>
  <si>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</si>
  <si>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</si>
  <si>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</si>
  <si>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</si>
  <si>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</si>
  <si>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</si>
  <si>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</si>
  <si>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</si>
  <si>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</si>
  <si>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</si>
  <si>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</si>
  <si>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</si>
  <si>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</si>
  <si>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</si>
  <si>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</si>
  <si>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</si>
  <si>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</si>
  <si>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</si>
  <si>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</si>
  <si>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</si>
  <si>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</si>
  <si>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</si>
  <si>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</si>
  <si>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</si>
  <si>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</si>
  <si>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</si>
  <si>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</si>
  <si>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</si>
  <si>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</si>
  <si>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</si>
  <si>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</si>
  <si>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</si>
  <si>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</si>
  <si>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</si>
  <si>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</si>
  <si>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</si>
  <si>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</si>
  <si>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</si>
  <si>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</si>
  <si>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</si>
  <si>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</si>
  <si>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</si>
  <si>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</si>
  <si>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</si>
  <si>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</si>
  <si>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</si>
  <si>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</si>
  <si>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</si>
  <si>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</si>
  <si>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</si>
  <si>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</si>
  <si>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</si>
  <si>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</si>
  <si>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</si>
  <si>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</si>
  <si>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</si>
  <si>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</si>
  <si>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</si>
  <si>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</si>
  <si>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</si>
  <si>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</si>
  <si>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</si>
  <si>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</si>
  <si>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</si>
  <si>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</si>
  <si>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</si>
  <si>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</si>
  <si>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</si>
  <si>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</si>
  <si>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</si>
  <si>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</si>
  <si>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</si>
  <si>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</si>
  <si>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</si>
  <si>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</si>
  <si>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</si>
  <si>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</si>
  <si>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</si>
  <si>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</si>
  <si>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</si>
  <si>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</si>
  <si>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</si>
  <si>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</si>
  <si>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</si>
  <si>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</si>
  <si>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</si>
  <si>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</si>
  <si>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</si>
  <si>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</si>
  <si>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</si>
  <si>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</si>
  <si>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</si>
  <si>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</si>
  <si>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</si>
  <si>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</si>
  <si>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</si>
  <si>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</si>
  <si>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</si>
  <si>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</si>
  <si>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</si>
  <si>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</si>
  <si>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</si>
  <si>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</si>
  <si>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</si>
  <si>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</si>
  <si>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</si>
  <si>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</si>
  <si>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</si>
  <si>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</si>
  <si>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</si>
  <si>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</si>
  <si>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</si>
  <si>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</si>
  <si>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</si>
  <si>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</si>
  <si>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</si>
  <si>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</si>
  <si>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</si>
  <si>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</si>
  <si>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</si>
  <si>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</si>
  <si>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</si>
  <si>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</si>
  <si>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</si>
  <si>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</si>
  <si>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</si>
  <si>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</si>
  <si>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</si>
  <si>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</si>
  <si>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</si>
  <si>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</si>
  <si>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</si>
  <si>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</si>
  <si>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</si>
  <si>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</si>
  <si>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</si>
  <si>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</si>
  <si>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</si>
  <si>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</si>
  <si>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</si>
  <si>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</si>
  <si>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</si>
  <si>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</si>
  <si>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</si>
  <si>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</si>
  <si>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</si>
  <si>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</si>
  <si>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</si>
  <si>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</si>
  <si>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</si>
  <si>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</si>
  <si>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</si>
  <si>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</si>
  <si>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</si>
  <si>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</si>
  <si>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</si>
  <si>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</si>
  <si>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</si>
  <si>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</si>
  <si>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</si>
  <si>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</si>
  <si>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</si>
  <si>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</si>
  <si>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</si>
  <si>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</si>
  <si>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</si>
  <si>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</si>
  <si>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</si>
  <si>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</si>
  <si>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</si>
  <si>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</si>
  <si>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</si>
  <si>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</si>
  <si>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</si>
  <si>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</si>
  <si>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</si>
  <si>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</si>
  <si>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</si>
  <si>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</si>
  <si>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</si>
  <si>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</si>
  <si>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</si>
  <si>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</si>
  <si>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</si>
  <si>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</si>
  <si>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</si>
  <si>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</si>
  <si>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</si>
  <si>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</si>
  <si>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</si>
  <si>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</si>
  <si>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</si>
  <si>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</si>
  <si>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</si>
  <si>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</si>
  <si>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</si>
  <si>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</si>
  <si>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</si>
  <si>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</si>
  <si>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</si>
  <si>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</si>
  <si>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</si>
  <si>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</si>
  <si>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</si>
  <si>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</si>
  <si>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</si>
  <si>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</si>
  <si>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</si>
  <si>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</si>
  <si>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</si>
  <si>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</si>
  <si>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</si>
  <si>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</si>
  <si>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</si>
  <si>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</si>
  <si>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</si>
  <si>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</si>
  <si>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</si>
  <si>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</si>
  <si>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</si>
  <si>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</si>
  <si>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</si>
  <si>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</si>
  <si>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</si>
  <si>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</si>
  <si>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</si>
  <si>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</si>
  <si>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</si>
  <si>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</si>
  <si>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</si>
  <si>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</si>
  <si>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</si>
  <si>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</si>
  <si>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</si>
  <si>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</si>
  <si>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</si>
  <si>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</si>
  <si>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</si>
  <si>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</si>
  <si>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</si>
  <si>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</si>
  <si>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</si>
  <si>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</si>
  <si>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</si>
  <si>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</si>
  <si>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</si>
  <si>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</si>
  <si>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</si>
  <si>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</si>
  <si>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</si>
  <si>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</si>
  <si>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</si>
  <si>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</si>
  <si>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</si>
  <si>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</si>
  <si>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</si>
  <si>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</si>
  <si>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</si>
  <si>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</si>
  <si>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</si>
  <si>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</si>
  <si>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</si>
  <si>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</si>
  <si>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</si>
  <si>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</si>
  <si>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</si>
  <si>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</si>
  <si>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</si>
  <si>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</si>
  <si>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</si>
  <si>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</si>
  <si>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</si>
  <si>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</si>
  <si>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</si>
  <si>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</si>
  <si>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</si>
  <si>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</si>
  <si>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</si>
  <si>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</si>
  <si>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</si>
  <si>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</si>
  <si>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</si>
  <si>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</si>
  <si>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</si>
  <si>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</si>
  <si>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</si>
  <si>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</si>
  <si>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</si>
  <si>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</si>
  <si>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</si>
  <si>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</si>
  <si>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</si>
  <si>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</si>
  <si>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</si>
  <si>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</si>
  <si>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</si>
  <si>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</si>
  <si>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</si>
  <si>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</si>
  <si>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</si>
  <si>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</si>
  <si>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</si>
  <si>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</si>
  <si>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</si>
  <si>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</si>
  <si>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</si>
  <si>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</si>
  <si>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</si>
  <si>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</si>
  <si>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</si>
  <si>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</si>
  <si>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</si>
  <si>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</si>
  <si>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</si>
  <si>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</si>
  <si>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</si>
  <si>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</si>
  <si>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</si>
  <si>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</si>
  <si>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</si>
  <si>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</si>
  <si>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</si>
  <si>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</si>
  <si>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</si>
  <si>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</si>
  <si>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</si>
  <si>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</si>
  <si>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</si>
  <si>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</si>
  <si>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</si>
  <si>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</si>
  <si>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</si>
  <si>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</si>
  <si>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</si>
  <si>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</si>
  <si>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</si>
  <si>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</si>
  <si>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</si>
  <si>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</si>
  <si>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</si>
  <si>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</si>
  <si>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</si>
  <si>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</si>
  <si>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</si>
  <si>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</si>
  <si>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</si>
  <si>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</si>
  <si>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</si>
  <si>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</si>
  <si>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</si>
  <si>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</si>
  <si>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</si>
  <si>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</si>
  <si>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</si>
  <si>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</si>
  <si>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</si>
  <si>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</si>
  <si>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</si>
  <si>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</si>
  <si>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</si>
  <si>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</si>
  <si>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</si>
  <si>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</si>
  <si>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</si>
  <si>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</si>
  <si>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</si>
  <si>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</si>
  <si>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</si>
  <si>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</si>
  <si>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</si>
  <si>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</si>
  <si>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</si>
  <si>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</si>
  <si>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</si>
  <si>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</si>
  <si>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</si>
  <si>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</si>
  <si>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</si>
  <si>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</si>
  <si>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</si>
  <si>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</si>
  <si>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</si>
  <si>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</si>
  <si>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</si>
  <si>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</si>
  <si>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</si>
  <si>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</si>
  <si>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</si>
  <si>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</si>
  <si>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</si>
  <si>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</si>
  <si>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</si>
  <si>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</si>
  <si>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</si>
  <si>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</si>
  <si>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</si>
  <si>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</si>
  <si>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</si>
  <si>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</si>
  <si>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</si>
  <si>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</si>
  <si>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</si>
  <si>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</si>
  <si>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</si>
  <si>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</si>
  <si>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</si>
  <si>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</si>
  <si>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</si>
  <si>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</si>
  <si>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</si>
  <si>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</si>
  <si>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</si>
  <si>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</si>
  <si>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</si>
  <si>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</si>
  <si>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</si>
  <si>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</si>
  <si>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</si>
  <si>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</si>
  <si>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</si>
  <si>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</si>
  <si>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</si>
  <si>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</si>
  <si>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</si>
  <si>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</si>
  <si>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</si>
  <si>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</si>
  <si>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</si>
  <si>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</si>
  <si>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</si>
  <si>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</si>
  <si>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</si>
  <si>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</si>
  <si>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</si>
  <si>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</si>
  <si>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</si>
  <si>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</si>
  <si>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</si>
  <si>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</si>
  <si>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</si>
  <si>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</si>
  <si>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</si>
  <si>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</si>
  <si>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</si>
  <si>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</si>
  <si>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</si>
  <si>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</si>
  <si>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</si>
  <si>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</si>
  <si>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</si>
  <si>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</si>
  <si>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</si>
  <si>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</si>
  <si>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</si>
  <si>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</si>
  <si>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</si>
  <si>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</si>
  <si>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</si>
  <si>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</si>
  <si>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</si>
  <si>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</si>
  <si>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</si>
  <si>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</si>
  <si>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</si>
  <si>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</si>
  <si>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</si>
  <si>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</si>
  <si>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</si>
  <si>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</si>
  <si>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</si>
  <si>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</si>
  <si>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</si>
  <si>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</si>
  <si>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</si>
  <si>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</si>
  <si>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</si>
  <si>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</si>
  <si>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</si>
  <si>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</si>
  <si>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</si>
  <si>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</si>
  <si>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</si>
  <si>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</si>
  <si>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</si>
  <si>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</si>
  <si>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</si>
  <si>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</si>
  <si>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</si>
  <si>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</si>
  <si>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</si>
  <si>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</si>
  <si>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</si>
  <si>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</si>
  <si>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</si>
  <si>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</si>
  <si>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</si>
  <si>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</si>
  <si>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</si>
  <si>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</si>
  <si>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</si>
  <si>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</si>
  <si>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</si>
  <si>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</si>
  <si>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</si>
  <si>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</si>
  <si>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</si>
  <si>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</si>
  <si>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</si>
  <si>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</si>
  <si>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</si>
  <si>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</si>
  <si>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</si>
  <si>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</si>
  <si>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</si>
  <si>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</si>
  <si>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</si>
  <si>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</si>
  <si>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</si>
  <si>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</si>
  <si>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</si>
  <si>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</si>
  <si>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</si>
  <si>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</si>
  <si>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</si>
  <si>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</si>
  <si>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</si>
  <si>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</si>
  <si>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</si>
  <si>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</si>
  <si>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</si>
  <si>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</si>
  <si>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</si>
  <si>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</si>
  <si>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</si>
  <si>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</si>
  <si>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</si>
  <si>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</si>
  <si>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</si>
  <si>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</si>
  <si>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</si>
  <si>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</si>
  <si>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</si>
  <si>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</si>
  <si>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</si>
  <si>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</si>
  <si>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</si>
  <si>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</si>
  <si>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</si>
  <si>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</si>
  <si>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</si>
  <si>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</si>
  <si>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</si>
  <si>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</si>
  <si>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</si>
  <si>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</si>
  <si>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</si>
  <si>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</si>
  <si>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</si>
  <si>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</si>
  <si>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</si>
  <si>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</si>
  <si>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</si>
  <si>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</si>
  <si>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</si>
  <si>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</si>
  <si>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</si>
  <si>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</si>
  <si>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</si>
  <si>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</si>
  <si>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</si>
  <si>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</si>
  <si>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</si>
  <si>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</si>
  <si>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</si>
  <si>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</si>
  <si>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</si>
  <si>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</si>
  <si>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</si>
  <si>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</si>
  <si>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</si>
  <si>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</si>
  <si>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</si>
  <si>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</si>
  <si>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</si>
  <si>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</si>
  <si>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</si>
  <si>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</si>
  <si>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</si>
  <si>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</si>
  <si>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</si>
  <si>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</si>
  <si>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</si>
  <si>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</si>
  <si>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</si>
  <si>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</si>
  <si>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</si>
  <si>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</si>
  <si>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</si>
  <si>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</si>
  <si>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</si>
  <si>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</si>
  <si>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</si>
  <si>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</si>
  <si>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</si>
  <si>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</si>
  <si>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</si>
  <si>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</si>
  <si>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</si>
  <si>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</si>
  <si>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</si>
  <si>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</si>
  <si>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</si>
  <si>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</si>
  <si>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</si>
  <si>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</si>
  <si>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</si>
  <si>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</si>
  <si>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</si>
  <si>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</si>
  <si>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</si>
  <si>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</si>
  <si>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</si>
  <si>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</si>
  <si>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</si>
  <si>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</si>
  <si>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</si>
  <si>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</si>
  <si>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</si>
  <si>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</si>
  <si>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</si>
  <si>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</si>
  <si>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</si>
  <si>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</si>
  <si>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</si>
  <si>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</si>
  <si>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</si>
  <si>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</si>
  <si>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</si>
  <si>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</si>
  <si>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</si>
  <si>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</si>
  <si>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</si>
  <si>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</si>
  <si>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</si>
  <si>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</si>
  <si>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</si>
  <si>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</si>
  <si>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</si>
  <si>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</si>
  <si>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</si>
  <si>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</si>
  <si>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</si>
  <si>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</si>
  <si>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</si>
  <si>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</si>
  <si>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</si>
  <si>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</si>
  <si>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</si>
  <si>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</si>
  <si>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</si>
  <si>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</si>
  <si>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</si>
  <si>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</si>
  <si>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</si>
  <si>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</si>
  <si>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</si>
  <si>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</si>
  <si>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</si>
  <si>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</si>
  <si>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</si>
  <si>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</si>
  <si>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</si>
  <si>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</si>
  <si>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</si>
  <si>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</si>
  <si>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</si>
  <si>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</si>
  <si>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</si>
  <si>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</si>
  <si>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</si>
  <si>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</si>
  <si>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</si>
  <si>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</si>
  <si>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</si>
  <si>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</si>
  <si>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</si>
  <si>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</si>
  <si>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</si>
  <si>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</si>
  <si>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</si>
  <si>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</si>
  <si>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</si>
  <si>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</si>
  <si>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</si>
  <si>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</si>
  <si>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</si>
  <si>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</si>
  <si>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</si>
  <si>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</si>
  <si>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</si>
  <si>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</si>
  <si>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</si>
  <si>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</si>
  <si>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</si>
  <si>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</si>
  <si>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</si>
  <si>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</si>
  <si>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</si>
  <si>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</si>
  <si>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</si>
  <si>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</si>
  <si>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</si>
  <si>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</si>
  <si>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</si>
  <si>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</si>
  <si>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</si>
  <si>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</si>
  <si>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</si>
  <si>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</si>
  <si>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</si>
  <si>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</si>
  <si>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</si>
  <si>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</si>
  <si>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</si>
  <si>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</si>
  <si>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</si>
  <si>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</si>
  <si>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</si>
  <si>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</si>
  <si>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</si>
  <si>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</si>
  <si>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</si>
  <si>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</si>
  <si>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</si>
  <si>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</si>
  <si>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</si>
  <si>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</si>
  <si>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</si>
  <si>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</si>
  <si>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</si>
  <si>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</si>
  <si>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</si>
  <si>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</si>
  <si>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</si>
  <si>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</si>
  <si>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</si>
  <si>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</si>
  <si>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</si>
  <si>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</si>
  <si>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</si>
  <si>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</si>
  <si>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</si>
  <si>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</si>
  <si>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</si>
  <si>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</si>
  <si>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</si>
  <si>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</si>
  <si>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</si>
  <si>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</si>
  <si>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</si>
  <si>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</si>
  <si>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</si>
  <si>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</si>
  <si>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</si>
  <si>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</si>
  <si>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</si>
  <si>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</si>
  <si>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</si>
  <si>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</si>
  <si>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</si>
  <si>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</si>
  <si>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</si>
  <si>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</si>
  <si>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</si>
  <si>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</si>
  <si>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</si>
  <si>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</si>
  <si>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</si>
  <si>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</si>
  <si>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</si>
  <si>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</si>
  <si>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</si>
  <si>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</si>
  <si>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</si>
  <si>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</si>
  <si>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</si>
  <si>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</si>
  <si>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</si>
  <si>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</si>
  <si>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</si>
  <si>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</si>
  <si>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</si>
  <si>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</si>
  <si>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</si>
  <si>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</si>
  <si>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</si>
  <si>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</si>
  <si>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</si>
  <si>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</si>
  <si>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</si>
  <si>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</si>
  <si>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</si>
  <si>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</si>
  <si>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</si>
  <si>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</si>
  <si>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</si>
  <si>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</si>
  <si>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</si>
  <si>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</si>
  <si>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</si>
  <si>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</si>
  <si>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</si>
  <si>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</si>
  <si>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</si>
  <si>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</si>
  <si>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</si>
  <si>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</si>
  <si>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</si>
  <si>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</si>
  <si>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</si>
  <si>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</si>
  <si>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</si>
  <si>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</si>
  <si>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</si>
  <si>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</si>
  <si>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</si>
  <si>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</si>
  <si>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</si>
  <si>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</si>
  <si>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</si>
  <si>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</si>
  <si>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</si>
  <si>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</si>
  <si>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</si>
  <si>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</si>
  <si>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</si>
  <si>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</si>
  <si>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</si>
  <si>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</si>
  <si>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</si>
  <si>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</si>
  <si>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</si>
  <si>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</si>
  <si>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</si>
  <si>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</si>
  <si>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</si>
  <si>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</si>
  <si>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</si>
  <si>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</si>
  <si>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</si>
  <si>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</si>
  <si>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</si>
  <si>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</si>
  <si>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</si>
  <si>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</si>
  <si>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</si>
  <si>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</si>
  <si>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</si>
  <si>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</si>
  <si>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</si>
  <si>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</si>
  <si>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</si>
  <si>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</si>
  <si>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</si>
  <si>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</si>
  <si>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</si>
  <si>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</si>
  <si>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</si>
  <si>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</si>
  <si>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</si>
  <si>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</si>
  <si>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</si>
  <si>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</si>
  <si>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</si>
  <si>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</si>
  <si>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</si>
  <si>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</si>
  <si>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</si>
  <si>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</si>
  <si>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</si>
  <si>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</si>
  <si>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</si>
  <si>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</si>
  <si>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</si>
  <si>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</si>
  <si>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</si>
  <si>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</si>
  <si>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</si>
  <si>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</si>
  <si>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</si>
  <si>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</si>
  <si>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</si>
  <si>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</si>
  <si>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</si>
  <si>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</si>
  <si>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</si>
  <si>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</si>
  <si>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</si>
  <si>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</si>
  <si>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</si>
  <si>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</si>
  <si>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</si>
  <si>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</si>
  <si>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</si>
  <si>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</si>
  <si>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</si>
  <si>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</si>
  <si>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</si>
  <si>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</si>
  <si>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</si>
  <si>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</si>
  <si>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</si>
  <si>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</si>
  <si>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</si>
  <si>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</si>
  <si>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</si>
  <si>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</si>
  <si>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</si>
  <si>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</si>
  <si>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</si>
  <si>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</si>
  <si>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</si>
  <si>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</si>
  <si>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</si>
  <si>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</si>
  <si>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</si>
  <si>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</si>
  <si>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</si>
  <si>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</si>
  <si>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</si>
  <si>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</si>
  <si>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</si>
  <si>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</si>
  <si>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</si>
  <si>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</si>
  <si>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</si>
  <si>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</si>
  <si>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</si>
  <si>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</si>
  <si>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</si>
  <si>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</si>
  <si>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</si>
  <si>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</si>
  <si>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</si>
  <si>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</si>
  <si>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</si>
  <si>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</si>
  <si>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</si>
  <si>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</si>
  <si>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</si>
  <si>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</si>
  <si>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</si>
  <si>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</si>
  <si>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</si>
  <si>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</si>
  <si>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</si>
  <si>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</si>
  <si>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</si>
  <si>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</si>
  <si>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</si>
  <si>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</si>
  <si>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</si>
  <si>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</si>
  <si>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</si>
  <si>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</si>
  <si>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</si>
  <si>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</si>
  <si>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</si>
  <si>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</si>
  <si>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</si>
  <si>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</si>
  <si>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</si>
  <si>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</si>
  <si>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</si>
  <si>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</si>
  <si>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</si>
  <si>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</si>
  <si>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</si>
  <si>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</si>
  <si>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</si>
  <si>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</si>
  <si>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</si>
  <si>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</si>
  <si>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</si>
  <si>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</si>
  <si>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</si>
  <si>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</si>
  <si>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</si>
  <si>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</si>
  <si>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</si>
  <si>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</si>
  <si>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</si>
  <si>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</si>
  <si>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</si>
  <si>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</si>
  <si>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</si>
  <si>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</si>
  <si>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</si>
  <si>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</si>
  <si>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</si>
  <si>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</si>
  <si>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</si>
  <si>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</si>
  <si>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</si>
  <si>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</si>
  <si>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</si>
  <si>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</si>
  <si>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</si>
  <si>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</si>
  <si>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</si>
  <si>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</si>
  <si>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</si>
  <si>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</si>
  <si>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</si>
  <si>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</si>
  <si>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</si>
  <si>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</si>
  <si>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</si>
  <si>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</si>
  <si>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</si>
  <si>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</si>
  <si>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</si>
  <si>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</si>
  <si>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</si>
  <si>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</si>
  <si>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</si>
  <si>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</si>
  <si>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</si>
  <si>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</si>
  <si>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</si>
  <si>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</si>
  <si>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</si>
  <si>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</si>
  <si>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</si>
  <si>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</si>
  <si>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</si>
  <si>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</si>
  <si>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</si>
  <si>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</si>
  <si>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</si>
  <si>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</si>
  <si>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</si>
  <si>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</si>
  <si>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</si>
  <si>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</si>
  <si>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</si>
  <si>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</si>
  <si>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</si>
  <si>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</si>
  <si>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</si>
  <si>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</si>
  <si>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</si>
  <si>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</si>
  <si>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</si>
  <si>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</si>
  <si>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</si>
  <si>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</si>
  <si>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</si>
  <si>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</si>
  <si>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</si>
  <si>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</si>
  <si>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</si>
  <si>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</si>
  <si>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</si>
  <si>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</si>
  <si>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</si>
  <si>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</si>
  <si>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</si>
  <si>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</si>
  <si>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</si>
  <si>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</si>
  <si>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</si>
  <si>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</si>
  <si>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</si>
  <si>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</si>
  <si>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</si>
  <si>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</si>
  <si>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</si>
  <si>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</si>
  <si>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</si>
  <si>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</si>
  <si>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</si>
  <si>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</si>
  <si>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</si>
  <si>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</si>
  <si>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</si>
  <si>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</si>
  <si>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</si>
  <si>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</si>
  <si>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</si>
  <si>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</si>
  <si>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</si>
  <si>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</si>
  <si>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</si>
  <si>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</si>
  <si>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</si>
  <si>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</si>
  <si>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</si>
  <si>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</si>
  <si>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</si>
  <si>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</si>
  <si>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</si>
  <si>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</si>
  <si>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</si>
  <si>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</si>
  <si>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</si>
  <si>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</si>
  <si>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</si>
  <si>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</si>
  <si>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</si>
  <si>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</si>
  <si>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</si>
  <si>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</si>
  <si>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</si>
  <si>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</si>
  <si>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</si>
  <si>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</si>
  <si>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</si>
  <si>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</si>
  <si>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</si>
  <si>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</si>
  <si>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</si>
  <si>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</si>
  <si>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</si>
  <si>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</si>
  <si>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</si>
  <si>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</si>
  <si>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</si>
  <si>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</si>
  <si>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</si>
  <si>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</si>
  <si>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</si>
  <si>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</si>
  <si>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</si>
  <si>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</si>
  <si>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</si>
  <si>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</si>
  <si>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</si>
  <si>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</si>
  <si>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</si>
  <si>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</si>
  <si>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</si>
  <si>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</si>
  <si>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</si>
  <si>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</si>
  <si>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</si>
  <si>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</si>
  <si>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</si>
  <si>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</si>
  <si>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</si>
  <si>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</si>
  <si>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</si>
  <si>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</si>
  <si>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</si>
  <si>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</si>
  <si>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</si>
  <si>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</si>
  <si>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</si>
  <si>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</si>
  <si>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</si>
  <si>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</si>
  <si>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</si>
  <si>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</si>
  <si>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</si>
  <si>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</si>
  <si>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</si>
  <si>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</si>
  <si>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</si>
  <si>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</si>
  <si>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</si>
  <si>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</si>
  <si>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</si>
  <si>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</si>
  <si>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</si>
  <si>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</si>
  <si>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</si>
  <si>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</si>
  <si>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</si>
  <si>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</si>
  <si>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</si>
  <si>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</si>
  <si>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</si>
  <si>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</si>
  <si>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</si>
  <si>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</si>
  <si>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</si>
  <si>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</si>
  <si>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</si>
  <si>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</si>
  <si>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</si>
  <si>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</si>
  <si>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</si>
  <si>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</si>
  <si>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</si>
  <si>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</si>
  <si>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</si>
  <si>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</si>
  <si>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</si>
  <si>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</si>
  <si>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</si>
  <si>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</si>
  <si>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</si>
  <si>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</si>
  <si>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</si>
  <si>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</si>
  <si>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</si>
  <si>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</si>
  <si>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</si>
  <si>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</si>
  <si>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</si>
  <si>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</si>
  <si>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</si>
  <si>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</si>
  <si>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</si>
  <si>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</si>
  <si>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</si>
  <si>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</si>
  <si>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</si>
  <si>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</si>
  <si>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</si>
  <si>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</si>
  <si>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</si>
  <si>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</si>
  <si>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</si>
  <si>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</si>
  <si>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</si>
  <si>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</si>
  <si>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</si>
  <si>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</si>
  <si>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</si>
  <si>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</si>
  <si>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</si>
  <si>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</si>
  <si>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</si>
  <si>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</si>
  <si>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</si>
  <si>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</si>
  <si>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</si>
  <si>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</si>
  <si>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</si>
  <si>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</si>
  <si>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</si>
  <si>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</si>
  <si>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</si>
  <si>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</si>
  <si>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</si>
  <si>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</si>
  <si>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</si>
  <si>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</si>
  <si>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</si>
  <si>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</si>
  <si>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</si>
  <si>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</si>
  <si>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</si>
  <si>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</si>
  <si>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</si>
  <si>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</si>
  <si>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</si>
  <si>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</si>
  <si>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</si>
  <si>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</si>
  <si>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</si>
  <si>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</si>
  <si>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</si>
  <si>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</si>
  <si>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</si>
  <si>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</si>
  <si>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</si>
  <si>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</si>
  <si>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</si>
  <si>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</si>
  <si>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</si>
  <si>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</si>
  <si>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</si>
  <si>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</si>
  <si>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</si>
  <si>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</si>
  <si>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</si>
  <si>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</si>
  <si>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</si>
  <si>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</si>
  <si>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</si>
  <si>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</si>
  <si>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</si>
  <si>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</si>
  <si>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</si>
  <si>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</si>
  <si>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</si>
  <si>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</si>
  <si>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</si>
  <si>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</si>
  <si>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</si>
  <si>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</si>
  <si>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</si>
  <si>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</si>
  <si>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</si>
  <si>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</si>
  <si>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</si>
  <si>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</si>
  <si>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</si>
  <si>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</si>
  <si>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</si>
  <si>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</si>
  <si>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</si>
  <si>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</si>
  <si>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</si>
  <si>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</si>
  <si>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</si>
  <si>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</si>
  <si>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</si>
  <si>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</si>
  <si>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</si>
  <si>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</si>
  <si>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</si>
  <si>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</si>
  <si>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</si>
  <si>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</si>
  <si>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</si>
  <si>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</si>
  <si>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</si>
  <si>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</si>
  <si>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</si>
  <si>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</si>
  <si>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</si>
  <si>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</si>
  <si>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</si>
  <si>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</si>
  <si>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</si>
  <si>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</si>
  <si>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</si>
  <si>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</si>
  <si>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</si>
  <si>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</si>
  <si>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</si>
  <si>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</si>
  <si>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</si>
  <si>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</si>
  <si>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</si>
  <si>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</si>
  <si>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</si>
  <si>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</si>
  <si>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</si>
  <si>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</si>
  <si>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</si>
  <si>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</si>
  <si>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</si>
  <si>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</si>
  <si>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</si>
  <si>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</si>
  <si>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</si>
  <si>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</si>
  <si>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</si>
  <si>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</si>
  <si>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</si>
  <si>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</si>
  <si>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</si>
  <si>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</si>
  <si>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</si>
  <si>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</si>
  <si>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</si>
  <si>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</si>
  <si>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</si>
  <si>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</si>
  <si>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</si>
  <si>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</si>
  <si>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</si>
  <si>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</si>
  <si>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</si>
  <si>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</si>
  <si>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</si>
  <si>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</si>
  <si>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</si>
  <si>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</si>
  <si>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</si>
  <si>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</si>
  <si>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</si>
  <si>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</si>
  <si>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</si>
  <si>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</si>
  <si>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</si>
  <si>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</si>
  <si>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</si>
  <si>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</si>
  <si>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</si>
  <si>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</si>
  <si>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</si>
  <si>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</si>
  <si>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</si>
  <si>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</si>
  <si>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</si>
  <si>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</si>
  <si>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</si>
  <si>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</si>
  <si>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</si>
  <si>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</si>
  <si>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</si>
  <si>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</si>
  <si>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</si>
  <si>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</si>
  <si>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</si>
  <si>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</si>
  <si>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</si>
  <si>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</si>
  <si>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</si>
  <si>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</si>
  <si>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</si>
  <si>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</si>
  <si>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</si>
  <si>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</si>
  <si>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</si>
  <si>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</si>
  <si>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</si>
  <si>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</si>
  <si>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</si>
  <si>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</si>
  <si>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</si>
  <si>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</si>
  <si>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</si>
  <si>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</si>
  <si>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</si>
  <si>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</si>
  <si>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</si>
  <si>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</si>
  <si>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</si>
  <si>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</si>
  <si>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</si>
  <si>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</si>
  <si>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</si>
  <si>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</si>
  <si>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</si>
  <si>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</si>
  <si>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</si>
  <si>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</si>
  <si>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</si>
  <si>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</si>
  <si>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</si>
  <si>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</si>
  <si>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</si>
  <si>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</si>
  <si>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</si>
  <si>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</si>
  <si>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</si>
  <si>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</si>
  <si>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</si>
  <si>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</si>
  <si>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</si>
  <si>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</si>
  <si>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</si>
  <si>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</si>
  <si>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</si>
  <si>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</si>
  <si>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</si>
  <si>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</si>
  <si>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</si>
  <si>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</si>
  <si>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</si>
  <si>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</si>
  <si>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</si>
  <si>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</si>
  <si>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</si>
  <si>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</si>
  <si>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</si>
  <si>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</si>
  <si>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</si>
  <si>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</si>
  <si>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</si>
  <si>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</si>
  <si>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</si>
  <si>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</si>
  <si>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</si>
  <si>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</si>
  <si>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</si>
  <si>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</si>
  <si>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</si>
  <si>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</si>
  <si>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</si>
  <si>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</si>
  <si>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</si>
  <si>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</si>
  <si>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</si>
  <si>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</si>
  <si>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</si>
  <si>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</si>
  <si>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</si>
  <si>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</si>
  <si>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</si>
  <si>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</si>
  <si>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</si>
  <si>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</si>
  <si>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</si>
  <si>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</si>
  <si>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</si>
  <si>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</si>
  <si>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</si>
  <si>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</si>
  <si>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</si>
  <si>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</si>
  <si>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</si>
  <si>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</si>
  <si>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</si>
  <si>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</si>
  <si>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</si>
  <si>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</si>
  <si>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</si>
  <si>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</si>
  <si>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</si>
  <si>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</si>
  <si>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</si>
  <si>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</si>
  <si>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</si>
  <si>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</si>
  <si>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</si>
  <si>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</si>
  <si>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</si>
  <si>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</si>
  <si>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</si>
  <si>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</si>
  <si>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</si>
  <si>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</si>
  <si>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</si>
  <si>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</si>
  <si>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</si>
  <si>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</si>
  <si>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</si>
  <si>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</si>
  <si>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</si>
  <si>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</si>
  <si>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</si>
  <si>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</si>
  <si>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</si>
  <si>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</si>
  <si>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</si>
  <si>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</si>
  <si>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</si>
  <si>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</si>
  <si>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</si>
  <si>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</si>
  <si>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</si>
  <si>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</si>
  <si>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</si>
  <si>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</si>
  <si>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</si>
  <si>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</si>
  <si>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</si>
  <si>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</si>
  <si>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</si>
  <si>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</si>
  <si>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</si>
  <si>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</si>
  <si>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</si>
  <si>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</si>
  <si>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</si>
  <si>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</si>
  <si>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</si>
  <si>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</si>
  <si>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</si>
  <si>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</si>
  <si>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</si>
  <si>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</si>
  <si>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</si>
  <si>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</si>
  <si>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</si>
  <si>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</si>
  <si>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</si>
  <si>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</si>
  <si>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</si>
  <si>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</si>
  <si>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</si>
  <si>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</si>
  <si>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</si>
  <si>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</si>
  <si>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</si>
  <si>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</si>
  <si>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</si>
  <si>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</si>
  <si>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</si>
  <si>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</si>
  <si>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</si>
  <si>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</si>
  <si>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</si>
  <si>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</si>
  <si>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</si>
  <si>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</si>
  <si>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</si>
  <si>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</si>
  <si>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</si>
  <si>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</si>
  <si>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</si>
  <si>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</si>
  <si>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</si>
  <si>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</si>
  <si>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</si>
  <si>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</si>
  <si>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</si>
  <si>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</si>
  <si>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</si>
  <si>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</si>
  <si>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</si>
  <si>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</si>
  <si>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</si>
  <si>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</si>
  <si>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</si>
  <si>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</si>
  <si>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</si>
  <si>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</si>
  <si>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</si>
  <si>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</si>
  <si>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</si>
  <si>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</si>
  <si>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</si>
  <si>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</si>
  <si>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</si>
  <si>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</si>
  <si>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</si>
  <si>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</si>
  <si>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</si>
  <si>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</si>
  <si>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</si>
  <si>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</si>
  <si>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</si>
  <si>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</si>
  <si>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</si>
  <si>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</si>
  <si>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</si>
  <si>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</si>
  <si>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</si>
  <si>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</si>
  <si>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</si>
  <si>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</si>
  <si>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</si>
  <si>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</si>
  <si>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</si>
  <si>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</si>
  <si>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</si>
  <si>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</si>
  <si>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</si>
  <si>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</si>
  <si>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</si>
  <si>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</si>
  <si>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</si>
  <si>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</si>
  <si>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</si>
  <si>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</si>
  <si>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</si>
  <si>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</si>
  <si>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</si>
  <si>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</si>
  <si>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</si>
  <si>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</si>
  <si>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</si>
  <si>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</si>
  <si>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</si>
  <si>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</si>
  <si>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</si>
  <si>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</si>
  <si>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</si>
  <si>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</si>
  <si>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</si>
  <si>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</si>
  <si>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</si>
  <si>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</si>
  <si>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</si>
  <si>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</si>
  <si>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</si>
  <si>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</si>
  <si>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</si>
  <si>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</si>
  <si>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</si>
  <si>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</si>
  <si>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</si>
  <si>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</si>
  <si>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</si>
  <si>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</si>
  <si>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</si>
  <si>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</si>
  <si>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</si>
  <si>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</si>
  <si>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</si>
  <si>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</si>
  <si>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</si>
  <si>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</si>
  <si>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</si>
  <si>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</si>
  <si>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</si>
  <si>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</si>
  <si>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</si>
  <si>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</si>
  <si>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</si>
  <si>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</si>
  <si>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</si>
  <si>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</si>
  <si>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</si>
  <si>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</si>
  <si>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</si>
  <si>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</si>
  <si>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</si>
  <si>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</si>
  <si>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</si>
  <si>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</si>
  <si>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</si>
  <si>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</si>
  <si>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</si>
  <si>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</si>
  <si>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</si>
  <si>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</si>
  <si>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</si>
  <si>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</si>
  <si>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</si>
  <si>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</si>
  <si>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</si>
  <si>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</si>
  <si>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</si>
  <si>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</si>
  <si>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</si>
  <si>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</si>
  <si>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</si>
  <si>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</si>
  <si>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</si>
  <si>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</si>
  <si>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</si>
  <si>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</si>
  <si>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</si>
  <si>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</si>
  <si>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</si>
  <si>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</si>
  <si>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</si>
  <si>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</si>
  <si>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</si>
  <si>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</si>
  <si>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</si>
  <si>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</si>
  <si>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</si>
  <si>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</si>
  <si>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</si>
  <si>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</si>
  <si>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</si>
  <si>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</si>
  <si>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</si>
  <si>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</si>
  <si>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</si>
  <si>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</si>
  <si>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</si>
  <si>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</si>
  <si>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</si>
  <si>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</si>
  <si>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</si>
  <si>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</si>
  <si>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</si>
  <si>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</si>
  <si>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</si>
  <si>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</si>
  <si>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</si>
  <si>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</si>
  <si>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</si>
  <si>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</si>
  <si>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</si>
  <si>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</si>
  <si>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</si>
  <si>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</si>
  <si>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</si>
  <si>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</si>
  <si>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</si>
  <si>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</si>
  <si>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</si>
  <si>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</si>
  <si>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</si>
  <si>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</si>
  <si>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</si>
  <si>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</si>
  <si>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</si>
  <si>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</si>
  <si>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</si>
  <si>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</si>
  <si>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</si>
  <si>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</si>
  <si>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</si>
  <si>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</si>
  <si>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</si>
  <si>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</si>
  <si>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</si>
  <si>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</si>
  <si>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</si>
  <si>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</si>
  <si>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</si>
  <si>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</si>
  <si>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</si>
  <si>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</si>
  <si>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</si>
  <si>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</si>
  <si>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</si>
  <si>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</si>
  <si>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</si>
  <si>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</si>
  <si>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</si>
  <si>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</si>
  <si>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</si>
  <si>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</si>
  <si>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</si>
  <si>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</si>
  <si>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</si>
  <si>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</si>
  <si>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</si>
  <si>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</si>
  <si>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</si>
  <si>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</si>
  <si>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</si>
  <si>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</si>
  <si>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</si>
  <si>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</si>
  <si>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</si>
  <si>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</si>
  <si>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</si>
  <si>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</si>
  <si>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</si>
  <si>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</si>
  <si>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</si>
  <si>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</si>
  <si>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</si>
  <si>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</si>
  <si>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</si>
  <si>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</si>
  <si>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</si>
  <si>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</si>
  <si>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</si>
  <si>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</si>
  <si>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</si>
  <si>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</si>
  <si>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</si>
  <si>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</si>
  <si>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</si>
  <si>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</si>
  <si>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</si>
  <si>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</si>
  <si>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</si>
  <si>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</si>
  <si>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</si>
  <si>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</si>
  <si>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</si>
  <si>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</si>
  <si>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</si>
  <si>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</si>
  <si>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</si>
  <si>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</si>
  <si>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</si>
  <si>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</si>
  <si>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</si>
  <si>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</si>
  <si>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</si>
  <si>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</si>
  <si>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</si>
  <si>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</si>
  <si>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</si>
  <si>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</si>
  <si>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</si>
  <si>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</si>
  <si>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</si>
  <si>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</si>
  <si>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</si>
  <si>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</si>
  <si>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</si>
  <si>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</si>
  <si>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</si>
  <si>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</si>
  <si>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</si>
  <si>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</si>
  <si>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</si>
  <si>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</si>
  <si>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</si>
  <si>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</si>
  <si>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</si>
  <si>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</si>
  <si>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</si>
  <si>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</si>
  <si>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</si>
  <si>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</si>
  <si>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</si>
  <si>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</si>
  <si>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</si>
  <si>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</si>
  <si>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</si>
  <si>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</si>
  <si>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</si>
  <si>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</si>
  <si>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</si>
  <si>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</si>
  <si>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</si>
  <si>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</si>
  <si>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</si>
  <si>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</si>
  <si>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</si>
  <si>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</si>
  <si>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</si>
  <si>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</si>
  <si>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</si>
  <si>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</si>
  <si>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</si>
  <si>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</si>
  <si>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</si>
  <si>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</si>
  <si>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</si>
  <si>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</si>
  <si>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</si>
  <si>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</si>
  <si>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</si>
  <si>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</si>
  <si>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</si>
  <si>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</si>
  <si>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</si>
  <si>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</si>
  <si>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</si>
  <si>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</si>
  <si>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</si>
  <si>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</si>
  <si>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</si>
  <si>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</si>
  <si>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</si>
  <si>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</si>
  <si>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</si>
  <si>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</si>
  <si>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</si>
  <si>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</si>
  <si>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</si>
  <si>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</si>
  <si>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</si>
  <si>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</si>
  <si>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</si>
  <si>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</si>
  <si>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</si>
  <si>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</si>
  <si>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</si>
  <si>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</si>
  <si>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</si>
  <si>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</si>
  <si>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</si>
  <si>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</si>
  <si>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</si>
  <si>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</si>
  <si>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</si>
  <si>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</si>
  <si>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</si>
  <si>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</si>
  <si>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</si>
  <si>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</si>
  <si>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</si>
  <si>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</si>
  <si>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</si>
  <si>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</si>
  <si>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</si>
  <si>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</si>
  <si>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</si>
  <si>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</si>
  <si>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</si>
  <si>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</si>
  <si>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</si>
  <si>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</si>
  <si>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</si>
  <si>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</si>
  <si>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</si>
  <si>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</si>
  <si>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</si>
  <si>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</si>
  <si>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</si>
  <si>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</si>
  <si>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</si>
  <si>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</si>
  <si>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</si>
  <si>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</si>
  <si>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</si>
  <si>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</si>
  <si>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</si>
  <si>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</si>
  <si>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</si>
  <si>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</si>
  <si>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</si>
  <si>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</si>
  <si>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</si>
  <si>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</si>
  <si>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</si>
  <si>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</si>
  <si>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</si>
  <si>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</si>
  <si>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</si>
  <si>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</si>
  <si>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</si>
  <si>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</si>
  <si>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</si>
  <si>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</si>
  <si>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</si>
  <si>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</si>
  <si>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</si>
  <si>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</si>
  <si>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</si>
  <si>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</si>
  <si>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</si>
  <si>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</si>
  <si>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</si>
  <si>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</si>
  <si>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</si>
  <si>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</si>
  <si>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</si>
  <si>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</si>
  <si>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</si>
  <si>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</si>
  <si>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</si>
  <si>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</si>
  <si>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</si>
  <si>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</si>
  <si>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</si>
  <si>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</si>
  <si>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</si>
  <si>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</si>
  <si>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</si>
  <si>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</si>
  <si>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</si>
  <si>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</si>
  <si>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</si>
  <si>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</si>
  <si>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</si>
  <si>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</si>
  <si>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</si>
  <si>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</si>
  <si>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</si>
  <si>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</si>
  <si>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</si>
  <si>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</si>
  <si>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</si>
  <si>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</si>
  <si>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</si>
  <si>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</si>
  <si>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</si>
  <si>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</si>
  <si>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</si>
  <si>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</si>
  <si>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</si>
  <si>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</si>
  <si>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</si>
  <si>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</si>
  <si>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</si>
  <si>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</si>
  <si>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</si>
  <si>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</si>
  <si>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</si>
  <si>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</si>
  <si>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</si>
  <si>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</si>
  <si>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</si>
  <si>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</si>
  <si>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</si>
  <si>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</si>
  <si>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</si>
  <si>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</si>
  <si>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</si>
  <si>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</si>
  <si>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</si>
  <si>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</si>
  <si>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</si>
  <si>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</si>
  <si>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</si>
  <si>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</si>
  <si>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</si>
  <si>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</si>
  <si>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</si>
  <si>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</si>
  <si>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</si>
  <si>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</si>
  <si>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</si>
  <si>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</si>
  <si>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</si>
  <si>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</si>
  <si>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</si>
  <si>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</si>
  <si>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</si>
  <si>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</si>
  <si>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</si>
  <si>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</si>
  <si>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</si>
  <si>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</si>
  <si>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</si>
  <si>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</si>
  <si>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</si>
  <si>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</si>
  <si>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</si>
  <si>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</si>
  <si>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</si>
  <si>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</si>
  <si>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</si>
  <si>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</si>
  <si>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</si>
  <si>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</si>
  <si>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</si>
  <si>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</si>
  <si>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</si>
  <si>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</si>
  <si>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</si>
  <si>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</si>
  <si>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</si>
  <si>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</si>
  <si>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</si>
  <si>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</si>
  <si>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</si>
  <si>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</si>
  <si>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</si>
  <si>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</si>
  <si>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</si>
  <si>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</si>
  <si>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</si>
  <si>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</si>
  <si>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</si>
  <si>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</si>
  <si>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</si>
  <si>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</si>
  <si>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</si>
  <si>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</si>
  <si>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</si>
  <si>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</si>
  <si>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</si>
  <si>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</si>
  <si>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</si>
  <si>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</si>
  <si>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</si>
  <si>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</si>
  <si>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</si>
  <si>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</si>
  <si>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</si>
  <si>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</si>
  <si>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</si>
  <si>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</si>
  <si>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</si>
  <si>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</si>
  <si>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</si>
  <si>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</si>
  <si>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</si>
  <si>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</si>
  <si>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</si>
  <si>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</si>
  <si>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</si>
  <si>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</si>
  <si>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</si>
  <si>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</si>
  <si>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</si>
  <si>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</si>
  <si>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</si>
  <si>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</si>
  <si>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</si>
  <si>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</si>
  <si>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</si>
  <si>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</si>
  <si>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</si>
  <si>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</si>
  <si>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</si>
  <si>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</si>
  <si>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</si>
  <si>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</si>
  <si>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</si>
  <si>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</si>
  <si>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</si>
  <si>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</si>
  <si>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</si>
  <si>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</si>
  <si>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</si>
  <si>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</si>
  <si>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</si>
  <si>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</si>
  <si>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</si>
  <si>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</si>
  <si>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</si>
  <si>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</si>
  <si>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</si>
  <si>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</si>
  <si>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</si>
  <si>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</si>
  <si>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</si>
  <si>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</si>
  <si>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</si>
  <si>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</si>
  <si>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</si>
  <si>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</si>
  <si>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</si>
  <si>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</si>
  <si>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</si>
  <si>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</si>
  <si>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</si>
  <si>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</si>
  <si>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</si>
  <si>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</si>
  <si>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</si>
  <si>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</si>
  <si>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</si>
  <si>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</si>
  <si>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</si>
  <si>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</si>
  <si>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</si>
  <si>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</si>
  <si>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</si>
  <si>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</si>
  <si>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</si>
  <si>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</si>
  <si>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</si>
  <si>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</si>
  <si>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</si>
  <si>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</si>
  <si>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</si>
  <si>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</si>
  <si>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</si>
  <si>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</si>
  <si>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</si>
  <si>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</si>
  <si>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</si>
  <si>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</si>
  <si>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</si>
  <si>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</si>
  <si>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</si>
  <si>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</si>
  <si>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</si>
  <si>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</si>
  <si>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</si>
  <si>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</si>
  <si>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</si>
  <si>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</si>
  <si>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</si>
  <si>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</si>
  <si>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</si>
  <si>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</si>
  <si>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</si>
  <si>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</si>
  <si>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</si>
  <si>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</si>
  <si>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</si>
  <si>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</si>
  <si>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</si>
  <si>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</si>
  <si>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</si>
  <si>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</si>
  <si>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</si>
  <si>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</si>
  <si>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</si>
  <si>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</si>
  <si>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</si>
  <si>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</si>
  <si>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</si>
  <si>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</si>
  <si>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</si>
  <si>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</si>
  <si>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</si>
  <si>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</si>
  <si>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</si>
  <si>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</si>
  <si>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</si>
  <si>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</si>
  <si>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</si>
  <si>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</si>
  <si>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</si>
  <si>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</si>
  <si>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</si>
  <si>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</si>
  <si>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</si>
  <si>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</si>
  <si>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</si>
  <si>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</si>
  <si>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</si>
  <si>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</si>
  <si>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</si>
  <si>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</si>
  <si>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</si>
  <si>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</si>
  <si>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</si>
  <si>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</si>
  <si>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</si>
  <si>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</si>
  <si>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</si>
  <si>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</si>
  <si>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</si>
  <si>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</si>
  <si>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</si>
  <si>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</si>
  <si>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</si>
  <si>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</si>
  <si>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</si>
  <si>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</si>
  <si>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</si>
  <si>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</si>
  <si>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</si>
  <si>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</si>
  <si>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</si>
  <si>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</si>
  <si>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</si>
  <si>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</si>
  <si>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</si>
  <si>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</si>
  <si>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</si>
  <si>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</si>
  <si>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</si>
  <si>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</si>
  <si>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</si>
  <si>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</si>
  <si>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</si>
  <si>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</si>
  <si>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</si>
  <si>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</si>
  <si>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</si>
  <si>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</si>
  <si>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</si>
  <si>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</si>
  <si>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</si>
  <si>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</si>
  <si>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</si>
  <si>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</si>
  <si>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</si>
  <si>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</si>
  <si>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</si>
  <si>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</si>
  <si>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</si>
  <si>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</si>
  <si>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</si>
  <si>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</si>
  <si>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</si>
  <si>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</si>
  <si>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</si>
  <si>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</si>
  <si>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</si>
  <si>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</si>
  <si>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</si>
  <si>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</si>
  <si>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</si>
  <si>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</si>
  <si>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</si>
  <si>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</si>
  <si>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</si>
  <si>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</si>
  <si>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</si>
  <si>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</si>
  <si>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</si>
  <si>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</si>
  <si>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</si>
  <si>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</si>
  <si>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</si>
  <si>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</si>
  <si>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</si>
  <si>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</si>
  <si>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</si>
  <si>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</si>
  <si>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</si>
  <si>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</si>
  <si>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</si>
  <si>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</si>
  <si>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</si>
  <si>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</si>
  <si>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</si>
  <si>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</si>
  <si>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</si>
  <si>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</si>
  <si>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</si>
  <si>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</si>
  <si>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</si>
  <si>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</si>
  <si>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</si>
  <si>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</si>
  <si>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</si>
  <si>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</si>
  <si>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</si>
  <si>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</si>
  <si>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</si>
  <si>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</si>
  <si>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</si>
  <si>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</si>
  <si>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</si>
  <si>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</si>
  <si>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</si>
  <si>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</si>
  <si>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</si>
  <si>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</si>
  <si>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</si>
  <si>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</si>
  <si>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</si>
  <si>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</si>
  <si>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</si>
  <si>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</si>
  <si>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</si>
  <si>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</si>
  <si>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</si>
  <si>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</si>
  <si>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</si>
  <si>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</si>
  <si>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</si>
  <si>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</si>
  <si>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</si>
  <si>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</si>
  <si>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</si>
  <si>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</si>
  <si>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</si>
  <si>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</si>
  <si>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</si>
  <si>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</si>
  <si>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</si>
  <si>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</si>
  <si>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</si>
  <si>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</si>
  <si>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</si>
  <si>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</si>
  <si>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</si>
  <si>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</si>
  <si>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</si>
  <si>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</si>
  <si>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</si>
  <si>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</si>
  <si>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</si>
  <si>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</si>
  <si>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</si>
  <si>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</si>
  <si>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</si>
  <si>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</si>
  <si>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</si>
  <si>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</si>
  <si>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</si>
  <si>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</si>
  <si>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</si>
  <si>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</si>
  <si>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</si>
  <si>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</si>
  <si>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</si>
  <si>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</si>
  <si>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</si>
  <si>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</si>
  <si>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</si>
  <si>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</si>
  <si>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</si>
  <si>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</si>
  <si>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</si>
  <si>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</si>
  <si>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</si>
  <si>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</si>
  <si>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</si>
  <si>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</si>
  <si>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</si>
  <si>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</si>
  <si>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</si>
  <si>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</si>
  <si>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</si>
  <si>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</si>
  <si>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</si>
  <si>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</si>
  <si>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</si>
  <si>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</si>
  <si>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</si>
  <si>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</si>
  <si>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</si>
  <si>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</si>
  <si>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</si>
  <si>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</si>
  <si>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</si>
  <si>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</si>
  <si>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</si>
  <si>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</si>
  <si>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</si>
  <si>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</si>
  <si>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</si>
  <si>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</si>
  <si>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</si>
  <si>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</si>
  <si>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</si>
  <si>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</si>
  <si>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</si>
  <si>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</si>
  <si>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</si>
  <si>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</si>
  <si>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</si>
  <si>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</si>
  <si>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</si>
  <si>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</si>
  <si>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</si>
  <si>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</si>
  <si>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</si>
  <si>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</si>
  <si>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</si>
  <si>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</si>
  <si>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</si>
  <si>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</si>
  <si>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</si>
  <si>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</si>
  <si>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</si>
  <si>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</si>
  <si>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</si>
  <si>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</si>
  <si>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</si>
  <si>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</si>
  <si>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</si>
  <si>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</si>
  <si>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</si>
  <si>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</si>
  <si>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</si>
  <si>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</si>
  <si>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</si>
  <si>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</si>
  <si>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</si>
  <si>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</si>
  <si>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</si>
  <si>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</si>
  <si>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</si>
  <si>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</si>
  <si>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</si>
  <si>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</si>
  <si>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</si>
  <si>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</si>
  <si>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</si>
  <si>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</si>
  <si>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</si>
  <si>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</si>
  <si>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</si>
  <si>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</si>
  <si>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</si>
  <si>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</si>
  <si>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</si>
  <si>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</si>
  <si>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</si>
  <si>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</si>
  <si>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</si>
  <si>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</si>
  <si>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</si>
  <si>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</si>
  <si>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</si>
  <si>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</si>
  <si>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</si>
  <si>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</si>
  <si>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</si>
  <si>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</si>
  <si>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</si>
  <si>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</si>
  <si>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</si>
  <si>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</si>
  <si>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</si>
  <si>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</si>
  <si>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</si>
  <si>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</si>
  <si>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</si>
  <si>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</si>
  <si>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</si>
  <si>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</si>
  <si>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</si>
  <si>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</si>
  <si>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</si>
  <si>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</si>
  <si>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</si>
  <si>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</si>
  <si>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</si>
  <si>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</si>
  <si>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</si>
  <si>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</si>
  <si>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</si>
  <si>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</si>
  <si>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</si>
  <si>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</si>
  <si>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</si>
  <si>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</si>
  <si>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</si>
  <si>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</si>
  <si>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</si>
  <si>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</si>
  <si>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</si>
  <si>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</si>
  <si>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</si>
  <si>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</si>
  <si>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</si>
  <si>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</si>
  <si>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</si>
  <si>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</si>
  <si>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</si>
  <si>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</si>
  <si>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</si>
  <si>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</si>
  <si>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</si>
  <si>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</si>
  <si>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</si>
  <si>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</si>
  <si>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</si>
  <si>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</si>
  <si>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</si>
  <si>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</si>
  <si>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</si>
  <si>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</si>
  <si>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</si>
  <si>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</si>
  <si>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</si>
  <si>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</si>
  <si>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</si>
  <si>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</si>
  <si>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</si>
  <si>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</si>
  <si>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</si>
  <si>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</si>
  <si>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</si>
  <si>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</si>
  <si>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</si>
  <si>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</si>
  <si>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</si>
  <si>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</si>
  <si>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</si>
  <si>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</si>
  <si>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</si>
  <si>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</si>
  <si>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</si>
  <si>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</si>
  <si>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</si>
  <si>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</si>
  <si>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</si>
  <si>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</si>
  <si>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</si>
  <si>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</si>
  <si>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</si>
  <si>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</si>
  <si>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</si>
  <si>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</si>
  <si>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</si>
  <si>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</si>
  <si>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</si>
  <si>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</si>
  <si>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</si>
  <si>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</si>
  <si>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</si>
  <si>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</si>
  <si>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</si>
  <si>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</si>
  <si>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</si>
  <si>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</si>
  <si>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</si>
  <si>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</si>
  <si>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</si>
  <si>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</si>
  <si>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</si>
  <si>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</si>
  <si>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</si>
  <si>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</si>
  <si>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</si>
  <si>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</si>
  <si>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</si>
  <si>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</si>
  <si>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</si>
  <si>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</si>
  <si>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</si>
  <si>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</si>
  <si>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</si>
  <si>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</si>
  <si>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</si>
  <si>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</si>
  <si>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</si>
  <si>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</si>
  <si>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</si>
  <si>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</si>
  <si>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</si>
  <si>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</si>
  <si>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</si>
  <si>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</si>
  <si>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</si>
  <si>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</si>
  <si>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</si>
  <si>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</si>
  <si>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</si>
  <si>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</si>
  <si>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</si>
  <si>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</si>
  <si>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</si>
  <si>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</si>
  <si>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</si>
  <si>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</si>
  <si>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</si>
  <si>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</si>
  <si>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</si>
  <si>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</si>
  <si>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</si>
  <si>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</si>
  <si>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</si>
  <si>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</si>
  <si>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</si>
  <si>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</si>
  <si>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</si>
  <si>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</si>
  <si>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</si>
  <si>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</si>
  <si>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</si>
  <si>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</si>
  <si>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</si>
  <si>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</si>
  <si>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</si>
  <si>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</si>
  <si>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</si>
  <si>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</si>
  <si>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</si>
  <si>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</si>
  <si>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</si>
  <si>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</si>
  <si>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</si>
  <si>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</si>
  <si>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</si>
  <si>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</si>
  <si>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</si>
  <si>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</si>
  <si>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</si>
  <si>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</si>
  <si>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</si>
  <si>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</si>
  <si>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</si>
  <si>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</si>
  <si>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</si>
  <si>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</si>
  <si>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</si>
  <si>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</si>
  <si>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</si>
  <si>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</si>
  <si>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</si>
  <si>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</si>
  <si>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</si>
  <si>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</si>
  <si>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</si>
  <si>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</si>
  <si>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</si>
  <si>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</si>
  <si>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</si>
  <si>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</si>
  <si>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</si>
  <si>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</si>
  <si>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</si>
  <si>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</si>
  <si>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</si>
  <si>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</si>
  <si>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</si>
  <si>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</si>
  <si>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</si>
  <si>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</si>
  <si>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</si>
  <si>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</si>
  <si>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</si>
  <si>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</si>
  <si>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</si>
  <si>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</si>
  <si>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</si>
  <si>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</si>
  <si>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</si>
  <si>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</si>
  <si>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</si>
  <si>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</si>
  <si>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</si>
  <si>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</si>
  <si>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</si>
  <si>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</si>
  <si>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</si>
  <si>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</si>
  <si>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</si>
  <si>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</si>
  <si>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</si>
  <si>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</si>
  <si>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</si>
  <si>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</si>
  <si>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</si>
  <si>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</si>
  <si>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</si>
  <si>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</si>
  <si>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</si>
  <si>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</si>
  <si>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</si>
  <si>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</si>
  <si>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</si>
  <si>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</si>
  <si>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</si>
  <si>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</si>
  <si>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</si>
  <si>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</si>
  <si>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</si>
  <si>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</si>
  <si>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</si>
  <si>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</si>
  <si>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</si>
  <si>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</si>
  <si>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</si>
  <si>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</si>
  <si>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</si>
  <si>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</si>
  <si>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</si>
  <si>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</si>
  <si>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</si>
  <si>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</si>
  <si>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</si>
  <si>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</si>
  <si>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</si>
  <si>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</si>
  <si>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</si>
  <si>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</si>
  <si>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</si>
  <si>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</si>
  <si>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</si>
  <si>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</si>
  <si>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</si>
  <si>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</si>
  <si>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</si>
  <si>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</si>
  <si>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</si>
  <si>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</si>
  <si>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</si>
  <si>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</si>
  <si>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</si>
  <si>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</si>
  <si>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</si>
  <si>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</si>
  <si>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</si>
  <si>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</si>
  <si>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</si>
  <si>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</si>
  <si>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</si>
  <si>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</si>
  <si>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</si>
  <si>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</si>
  <si>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</si>
  <si>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</si>
  <si>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</si>
  <si>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</si>
  <si>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</si>
  <si>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</si>
  <si>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</si>
  <si>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</si>
  <si>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</si>
  <si>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</si>
  <si>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</si>
  <si>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</si>
  <si>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</si>
  <si>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</si>
  <si>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</si>
  <si>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</si>
  <si>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</si>
  <si>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</si>
  <si>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</si>
  <si>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</si>
  <si>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</si>
  <si>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</si>
  <si>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</si>
  <si>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</si>
  <si>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</si>
  <si>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</si>
  <si>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</si>
  <si>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</si>
  <si>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</si>
  <si>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</si>
  <si>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</si>
  <si>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</si>
  <si>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</si>
  <si>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</si>
  <si>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</si>
  <si>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</si>
  <si>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</si>
  <si>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</si>
  <si>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</si>
  <si>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</si>
  <si>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</si>
  <si>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</si>
  <si>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</si>
  <si>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</si>
  <si>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</si>
  <si>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</si>
  <si>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</si>
  <si>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</si>
  <si>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</si>
  <si>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</si>
  <si>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</si>
  <si>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</si>
  <si>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</si>
  <si>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</si>
  <si>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</si>
  <si>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</si>
  <si>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</si>
  <si>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</si>
  <si>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</si>
  <si>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</si>
  <si>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</si>
  <si>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</si>
  <si>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</si>
  <si>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</si>
  <si>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</si>
  <si>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</si>
  <si>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</si>
  <si>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</si>
  <si>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</si>
  <si>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</si>
  <si>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</si>
  <si>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</si>
  <si>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</si>
  <si>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</si>
  <si>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</si>
  <si>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</si>
  <si>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</si>
  <si>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</si>
  <si>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</si>
  <si>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</si>
  <si>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</si>
  <si>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</si>
  <si>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</si>
  <si>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</si>
  <si>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</si>
  <si>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</si>
  <si>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</si>
  <si>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</si>
  <si>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</si>
  <si>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</si>
  <si>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</si>
  <si>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</si>
  <si>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</si>
  <si>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</si>
  <si>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</si>
  <si>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</si>
  <si>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</si>
  <si>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</si>
  <si>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</si>
  <si>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</si>
  <si>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</si>
  <si>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</si>
  <si>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</si>
  <si>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</si>
  <si>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</si>
  <si>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</si>
  <si>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</si>
  <si>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</si>
  <si>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</si>
  <si>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</si>
  <si>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</si>
  <si>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</si>
  <si>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</si>
  <si>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</si>
  <si>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</si>
  <si>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</si>
  <si>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</si>
  <si>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</si>
  <si>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</si>
  <si>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</si>
  <si>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</si>
  <si>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</si>
  <si>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</si>
  <si>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</si>
  <si>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</si>
  <si>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</si>
  <si>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</si>
  <si>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</si>
  <si>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</si>
  <si>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</si>
  <si>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</si>
  <si>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</si>
  <si>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</si>
  <si>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</si>
  <si>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</si>
  <si>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</si>
  <si>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</si>
  <si>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</si>
  <si>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</si>
  <si>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</si>
  <si>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</si>
  <si>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</si>
  <si>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</si>
  <si>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</si>
  <si>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</si>
  <si>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</si>
  <si>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</si>
  <si>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</si>
  <si>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</si>
  <si>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</si>
  <si>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</si>
  <si>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</si>
  <si>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</si>
  <si>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</si>
  <si>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</si>
  <si>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</si>
  <si>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</si>
  <si>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</si>
  <si>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</si>
  <si>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</si>
  <si>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</si>
  <si>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</si>
  <si>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</si>
  <si>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</si>
  <si>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</si>
  <si>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</si>
  <si>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</si>
  <si>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</si>
  <si>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</si>
  <si>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</si>
  <si>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</si>
  <si>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</si>
  <si>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</si>
  <si>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</si>
  <si>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</si>
  <si>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</si>
  <si>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</si>
  <si>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</si>
  <si>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</si>
  <si>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</si>
  <si>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</si>
  <si>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</si>
  <si>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</si>
  <si>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</si>
  <si>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</si>
  <si>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</si>
  <si>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</si>
  <si>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</si>
  <si>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</si>
  <si>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</si>
  <si>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</si>
  <si>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</si>
  <si>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</si>
  <si>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</si>
  <si>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</si>
  <si>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</si>
  <si>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</si>
  <si>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</si>
  <si>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</si>
  <si>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</si>
  <si>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</si>
  <si>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</si>
  <si>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</si>
  <si>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</si>
  <si>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</si>
  <si>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</si>
  <si>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</si>
  <si>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</si>
  <si>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</si>
  <si>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</si>
  <si>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</si>
  <si>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</si>
  <si>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</si>
  <si>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</si>
  <si>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</si>
  <si>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</si>
  <si>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</si>
  <si>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</si>
  <si>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</si>
  <si>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</si>
  <si>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</si>
  <si>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</si>
  <si>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</si>
  <si>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</si>
  <si>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</si>
  <si>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</si>
  <si>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</si>
  <si>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</si>
  <si>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</si>
  <si>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</si>
  <si>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</si>
  <si>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</si>
  <si>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</si>
  <si>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</si>
  <si>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</si>
  <si>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</si>
  <si>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</si>
  <si>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</si>
  <si>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</si>
  <si>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</si>
  <si>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</si>
  <si>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</si>
  <si>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</si>
  <si>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</si>
  <si>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</si>
  <si>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</si>
  <si>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</si>
  <si>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</si>
  <si>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</si>
  <si>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</si>
  <si>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</si>
  <si>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</si>
  <si>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</si>
  <si>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</si>
  <si>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</si>
  <si>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</si>
  <si>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</si>
  <si>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</si>
  <si>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</si>
  <si>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</si>
  <si>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</si>
  <si>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</si>
  <si>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</si>
  <si>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</si>
  <si>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</si>
  <si>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</si>
  <si>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</si>
  <si>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</si>
  <si>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</si>
  <si>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</si>
  <si>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</si>
  <si>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</si>
  <si>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</si>
  <si>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</si>
  <si>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</si>
  <si>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</si>
  <si>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</si>
  <si>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</si>
  <si>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</si>
  <si>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</si>
  <si>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</si>
  <si>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</si>
  <si>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</si>
  <si>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</si>
  <si>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</si>
  <si>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</si>
  <si>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</si>
  <si>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</si>
  <si>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</si>
  <si>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</si>
  <si>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</si>
  <si>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</si>
  <si>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</si>
  <si>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</si>
  <si>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</si>
  <si>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</si>
  <si>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</si>
  <si>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</si>
  <si>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</si>
  <si>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</si>
  <si>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</si>
  <si>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</si>
  <si>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</si>
  <si>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</si>
  <si>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</si>
  <si>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</si>
  <si>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</si>
  <si>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</si>
  <si>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</si>
  <si>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</si>
  <si>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</si>
  <si>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</si>
  <si>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</si>
  <si>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</si>
  <si>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</si>
  <si>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</si>
  <si>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</si>
  <si>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</si>
  <si>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</si>
  <si>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</si>
  <si>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</si>
  <si>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</si>
  <si>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</si>
  <si>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</si>
  <si>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</si>
  <si>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</si>
  <si>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</si>
  <si>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</si>
  <si>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</si>
  <si>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</si>
  <si>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</si>
  <si>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</si>
  <si>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</si>
  <si>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</si>
  <si>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</si>
  <si>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</si>
  <si>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</si>
  <si>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</si>
  <si>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</si>
  <si>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</si>
  <si>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</si>
  <si>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</si>
  <si>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</si>
  <si>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</si>
  <si>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</si>
  <si>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</si>
  <si>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</si>
  <si>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</si>
  <si>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</si>
  <si>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</si>
  <si>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</si>
  <si>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</si>
  <si>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</si>
  <si>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</si>
  <si>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</si>
  <si>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</si>
  <si>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</si>
  <si>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</si>
  <si>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</si>
  <si>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</si>
  <si>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</si>
  <si>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</si>
  <si>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</si>
  <si>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</si>
  <si>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</si>
  <si>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</si>
  <si>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</si>
  <si>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</si>
  <si>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</si>
  <si>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</si>
  <si>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</si>
  <si>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</si>
  <si>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</si>
  <si>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</si>
  <si>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</si>
  <si>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</si>
  <si>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</si>
  <si>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</si>
  <si>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</si>
  <si>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</si>
  <si>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</si>
  <si>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</si>
  <si>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</si>
  <si>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</si>
  <si>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</si>
  <si>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</si>
  <si>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</si>
  <si>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</si>
  <si>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</si>
  <si>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</si>
  <si>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</si>
  <si>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</si>
  <si>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</si>
  <si>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</si>
  <si>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</si>
  <si>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</si>
  <si>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</si>
  <si>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</si>
  <si>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</si>
  <si>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</si>
  <si>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</si>
  <si>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</si>
  <si>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</si>
  <si>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</si>
  <si>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</si>
  <si>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</si>
  <si>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</si>
  <si>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</si>
  <si>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</si>
  <si>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</si>
  <si>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</si>
  <si>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</si>
  <si>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</si>
  <si>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</si>
  <si>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</si>
  <si>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</si>
  <si>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</si>
  <si>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</si>
  <si>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</si>
  <si>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</si>
  <si>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</si>
  <si>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</si>
  <si>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</si>
  <si>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</si>
  <si>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</si>
  <si>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</si>
  <si>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</si>
  <si>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</si>
  <si>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</si>
  <si>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</si>
  <si>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</si>
  <si>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</si>
  <si>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</si>
  <si>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</si>
  <si>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</si>
  <si>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</si>
  <si>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</si>
  <si>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</si>
  <si>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</si>
  <si>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</si>
  <si>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</si>
  <si>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</si>
  <si>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</si>
  <si>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</si>
  <si>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</si>
  <si>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</si>
  <si>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</si>
  <si>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</si>
  <si>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</si>
  <si>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</si>
  <si>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</si>
  <si>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</si>
  <si>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</si>
  <si>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</si>
  <si>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</si>
  <si>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</si>
  <si>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</si>
  <si>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</si>
  <si>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</si>
  <si>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</si>
  <si>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</si>
  <si>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</si>
  <si>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</si>
  <si>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</si>
  <si>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</si>
  <si>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</si>
  <si>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</si>
  <si>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</si>
  <si>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</si>
  <si>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</si>
  <si>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</si>
  <si>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</si>
  <si>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</si>
  <si>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</si>
  <si>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</si>
  <si>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</si>
  <si>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</si>
  <si>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</si>
  <si>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</si>
  <si>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</si>
  <si>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</si>
  <si>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</si>
  <si>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</si>
  <si>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</si>
  <si>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</si>
  <si>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</si>
  <si>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</si>
  <si>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</si>
  <si>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</si>
  <si>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</si>
  <si>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</si>
  <si>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</si>
  <si>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</si>
  <si>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</si>
  <si>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</si>
  <si>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</si>
  <si>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</si>
  <si>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</si>
  <si>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</si>
  <si>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</si>
  <si>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</si>
  <si>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</si>
  <si>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</si>
  <si>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</si>
  <si>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</si>
  <si>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</si>
  <si>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</si>
  <si>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</si>
  <si>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</si>
  <si>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</si>
  <si>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</si>
  <si>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</si>
  <si>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</si>
  <si>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</si>
  <si>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</si>
  <si>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</si>
  <si>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</si>
  <si>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</si>
  <si>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</si>
  <si>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</si>
  <si>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</si>
  <si>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</si>
  <si>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</si>
  <si>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</si>
  <si>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</si>
  <si>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</si>
  <si>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</si>
  <si>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</si>
  <si>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</si>
  <si>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</si>
  <si>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</si>
  <si>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</si>
  <si>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</si>
  <si>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</si>
  <si>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</si>
  <si>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</si>
  <si>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</si>
  <si>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</si>
  <si>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</si>
  <si>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</si>
  <si>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</si>
  <si>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</si>
  <si>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</si>
  <si>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</si>
  <si>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</si>
  <si>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</si>
  <si>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</si>
  <si>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</si>
  <si>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</si>
  <si>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</si>
  <si>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</si>
  <si>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</si>
  <si>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</si>
  <si>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</si>
  <si>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</si>
  <si>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</si>
  <si>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</si>
  <si>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</si>
  <si>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</si>
  <si>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</si>
  <si>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</si>
  <si>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</si>
  <si>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</si>
  <si>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</si>
  <si>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</si>
  <si>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</si>
  <si>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</si>
  <si>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</si>
  <si>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</si>
  <si>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</si>
  <si>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</si>
  <si>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</si>
  <si>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</si>
  <si>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</si>
  <si>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</si>
  <si>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</si>
  <si>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</si>
  <si>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</si>
  <si>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</si>
  <si>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</si>
  <si>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</si>
  <si>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</si>
  <si>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</si>
  <si>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</si>
  <si>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</si>
  <si>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</si>
  <si>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</si>
  <si>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</si>
  <si>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</si>
  <si>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</si>
  <si>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</si>
  <si>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</si>
  <si>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</si>
  <si>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</si>
  <si>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</si>
  <si>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</si>
  <si>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</si>
  <si>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</si>
  <si>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</si>
  <si>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</si>
  <si>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</si>
  <si>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</si>
  <si>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</si>
  <si>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</si>
  <si>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</si>
  <si>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</si>
  <si>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</si>
  <si>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</si>
  <si>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</si>
  <si>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</si>
  <si>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</si>
  <si>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</si>
  <si>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</si>
  <si>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</si>
  <si>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</si>
  <si>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</si>
  <si>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</si>
  <si>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</si>
  <si>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</si>
  <si>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</si>
  <si>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</si>
  <si>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</si>
  <si>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</si>
  <si>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</si>
  <si>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</si>
  <si>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</si>
  <si>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</si>
  <si>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</si>
  <si>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</si>
  <si>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</si>
  <si>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</si>
  <si>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</si>
  <si>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</si>
  <si>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</si>
  <si>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</si>
  <si>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</si>
  <si>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</si>
  <si>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</si>
  <si>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</si>
  <si>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</si>
  <si>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</si>
  <si>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</si>
  <si>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</si>
  <si>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</si>
  <si>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</si>
  <si>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</si>
  <si>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</si>
  <si>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</si>
  <si>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</si>
  <si>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</si>
  <si>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</si>
  <si>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</si>
  <si>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</si>
  <si>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</si>
  <si>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</si>
  <si>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</si>
  <si>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</si>
  <si>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</si>
  <si>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</si>
  <si>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</si>
  <si>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</si>
  <si>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</si>
  <si>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</si>
  <si>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</si>
  <si>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</si>
  <si>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</si>
  <si>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</si>
  <si>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</si>
  <si>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</si>
  <si>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</si>
  <si>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</si>
  <si>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</si>
  <si>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</si>
  <si>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</si>
  <si>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</si>
  <si>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</si>
  <si>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</si>
  <si>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</si>
  <si>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</si>
  <si>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</si>
  <si>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</si>
  <si>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</si>
  <si>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</si>
  <si>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</si>
  <si>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</si>
  <si>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</si>
  <si>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</si>
  <si>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</si>
  <si>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</si>
  <si>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</si>
  <si>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</si>
  <si>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</si>
  <si>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</si>
  <si>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</si>
  <si>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</si>
  <si>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</si>
  <si>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</si>
  <si>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</si>
  <si>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</si>
  <si>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</si>
  <si>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</si>
  <si>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</si>
  <si>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</si>
  <si>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</si>
  <si>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</si>
  <si>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</si>
  <si>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</si>
  <si>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</si>
  <si>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</si>
  <si>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</si>
  <si>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</si>
  <si>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</si>
  <si>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</si>
  <si>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</si>
  <si>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</si>
  <si>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</si>
  <si>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</si>
  <si>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</si>
  <si>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</si>
  <si>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</si>
  <si>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</si>
  <si>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</si>
  <si>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</si>
  <si>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</si>
  <si>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</si>
  <si>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</si>
  <si>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</si>
  <si>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</si>
  <si>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</si>
  <si>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</si>
  <si>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</si>
  <si>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</si>
  <si>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</si>
  <si>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</si>
  <si>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</si>
  <si>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</si>
  <si>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</si>
  <si>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</si>
  <si>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</si>
  <si>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</si>
  <si>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</si>
  <si>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</si>
  <si>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</si>
  <si>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</si>
  <si>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</si>
  <si>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</si>
  <si>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</si>
  <si>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</si>
  <si>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</si>
  <si>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</si>
  <si>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</si>
  <si>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</si>
  <si>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</si>
  <si>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</si>
  <si>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</si>
  <si>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</si>
  <si>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</si>
  <si>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</si>
  <si>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</si>
  <si>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</si>
  <si>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</si>
  <si>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</si>
  <si>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</si>
  <si>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</si>
  <si>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</si>
  <si>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</si>
  <si>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</si>
  <si>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</si>
  <si>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</si>
  <si>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</si>
  <si>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</si>
  <si>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</si>
  <si>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</si>
  <si>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</si>
  <si>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</si>
  <si>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</si>
  <si>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</si>
  <si>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</si>
  <si>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</si>
  <si>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</si>
  <si>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</si>
  <si>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</si>
  <si>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</si>
  <si>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</si>
  <si>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</si>
  <si>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</si>
  <si>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</si>
  <si>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</si>
  <si>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</si>
  <si>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</si>
  <si>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</si>
  <si>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</si>
  <si>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</si>
  <si>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</si>
  <si>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</si>
  <si>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</si>
  <si>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</si>
  <si>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</si>
  <si>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</si>
  <si>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</si>
  <si>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</si>
  <si>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</si>
  <si>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</si>
  <si>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</si>
  <si>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</si>
  <si>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</si>
  <si>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</si>
  <si>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</si>
  <si>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</si>
  <si>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</si>
  <si>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</si>
  <si>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</si>
  <si>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</si>
  <si>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</si>
  <si>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</si>
  <si>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</si>
  <si>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</si>
  <si>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</si>
  <si>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</si>
  <si>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</si>
  <si>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</si>
  <si>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</si>
  <si>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</si>
  <si>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</si>
  <si>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</si>
  <si>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</si>
  <si>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</si>
  <si>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</si>
  <si>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</si>
  <si>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</si>
  <si>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</si>
  <si>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</si>
  <si>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</si>
  <si>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</si>
  <si>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</si>
  <si>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</si>
  <si>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</si>
  <si>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</si>
  <si>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</si>
  <si>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</si>
  <si>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</si>
  <si>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</si>
  <si>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</si>
  <si>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</si>
  <si>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</si>
  <si>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</si>
  <si>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</si>
  <si>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</si>
  <si>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</si>
  <si>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</si>
  <si>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</si>
  <si>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</si>
  <si>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</si>
  <si>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</si>
  <si>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</si>
  <si>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</si>
  <si>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</si>
  <si>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</si>
  <si>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</si>
  <si>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</si>
  <si>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</si>
  <si>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</si>
  <si>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</si>
  <si>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</si>
  <si>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</si>
  <si>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</si>
  <si>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</si>
  <si>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</si>
  <si>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</si>
  <si>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</si>
  <si>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</si>
  <si>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</si>
  <si>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</si>
  <si>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</si>
  <si>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</si>
  <si>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</si>
  <si>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</si>
  <si>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</si>
  <si>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</si>
  <si>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</si>
  <si>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</si>
  <si>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</si>
  <si>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</si>
  <si>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</si>
  <si>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</si>
  <si>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</si>
  <si>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</si>
  <si>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</si>
  <si>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</si>
  <si>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</si>
  <si>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</si>
  <si>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</si>
  <si>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</si>
  <si>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</si>
  <si>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</si>
  <si>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</si>
  <si>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</si>
  <si>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</si>
  <si>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</si>
  <si>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</si>
  <si>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</si>
  <si>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</si>
  <si>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</si>
  <si>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</si>
  <si>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</si>
  <si>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</si>
  <si>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</si>
  <si>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</si>
  <si>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</si>
  <si>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</si>
  <si>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</si>
  <si>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</si>
  <si>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</si>
  <si>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</si>
  <si>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</si>
  <si>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</si>
  <si>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</si>
  <si>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</si>
  <si>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</si>
  <si>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</si>
  <si>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</si>
  <si>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</si>
  <si>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</si>
  <si>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</si>
  <si>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</si>
  <si>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</si>
  <si>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</si>
  <si>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</si>
  <si>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</si>
  <si>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</si>
  <si>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</si>
  <si>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</si>
  <si>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</si>
  <si>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</si>
  <si>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</si>
  <si>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</si>
  <si>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</si>
  <si>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</si>
  <si>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</si>
  <si>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</si>
  <si>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</si>
  <si>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</si>
  <si>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</si>
  <si>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</si>
  <si>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</si>
  <si>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</si>
  <si>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</si>
  <si>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</si>
  <si>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</si>
  <si>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</si>
  <si>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</si>
  <si>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</si>
  <si>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</si>
  <si>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</si>
  <si>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</si>
  <si>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</si>
  <si>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</si>
  <si>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</si>
  <si>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</si>
  <si>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</si>
  <si>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</si>
  <si>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</si>
  <si>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</si>
  <si>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</si>
  <si>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</si>
  <si>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</si>
  <si>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</si>
  <si>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</si>
  <si>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</si>
  <si>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</si>
  <si>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</si>
  <si>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</si>
  <si>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</si>
  <si>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</si>
  <si>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</si>
  <si>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</si>
  <si>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</si>
  <si>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</si>
  <si>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</si>
  <si>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</si>
  <si>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</si>
  <si>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</si>
  <si>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</si>
  <si>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</si>
  <si>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</si>
  <si>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</si>
  <si>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</si>
  <si>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</si>
  <si>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</si>
  <si>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</si>
  <si>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</si>
  <si>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</si>
  <si>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</si>
  <si>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</si>
  <si>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</si>
  <si>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</si>
  <si>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</si>
  <si>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</si>
  <si>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</si>
  <si>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</si>
  <si>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</si>
  <si>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</si>
  <si>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</si>
  <si>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</si>
  <si>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</si>
  <si>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</si>
  <si>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</si>
  <si>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</si>
  <si>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</si>
  <si>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</si>
  <si>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</si>
  <si>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</si>
  <si>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</si>
  <si>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</si>
  <si>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</si>
  <si>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</si>
  <si>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</si>
  <si>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</si>
  <si>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</si>
  <si>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</si>
  <si>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</si>
  <si>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</si>
  <si>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</si>
  <si>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</si>
  <si>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</si>
  <si>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</si>
  <si>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</si>
  <si>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</si>
  <si>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</si>
  <si>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</si>
  <si>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</si>
  <si>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</si>
  <si>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</si>
  <si>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</si>
  <si>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</si>
  <si>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</si>
  <si>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</si>
  <si>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</si>
  <si>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</si>
  <si>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</si>
  <si>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</si>
  <si>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</si>
  <si>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</si>
  <si>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</si>
  <si>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</si>
  <si>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</si>
  <si>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</si>
  <si>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</si>
  <si>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</si>
  <si>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</si>
  <si>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</si>
  <si>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</si>
  <si>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</si>
  <si>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</si>
  <si>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</si>
  <si>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</si>
  <si>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</si>
  <si>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</si>
  <si>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</si>
  <si>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</si>
  <si>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</si>
  <si>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</si>
  <si>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</si>
  <si>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</si>
  <si>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</si>
  <si>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</si>
  <si>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</si>
  <si>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</si>
  <si>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</si>
  <si>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</si>
  <si>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</si>
  <si>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</si>
  <si>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</si>
  <si>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</si>
  <si>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</si>
  <si>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</si>
  <si>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</si>
  <si>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</si>
  <si>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</si>
  <si>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</si>
  <si>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</si>
  <si>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</si>
  <si>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</si>
  <si>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</si>
  <si>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</si>
  <si>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</si>
  <si>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</si>
  <si>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</si>
  <si>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</si>
  <si>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</si>
  <si>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</si>
  <si>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</si>
  <si>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</si>
  <si>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</si>
  <si>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</si>
  <si>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</si>
  <si>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</si>
  <si>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</si>
  <si>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</si>
  <si>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</si>
  <si>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</si>
  <si>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</si>
  <si>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</si>
  <si>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</si>
  <si>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</si>
  <si>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</si>
  <si>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</si>
  <si>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</si>
  <si>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</si>
  <si>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</si>
  <si>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</si>
  <si>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</si>
  <si>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</si>
  <si>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</si>
  <si>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</si>
  <si>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</si>
  <si>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</si>
  <si>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</si>
  <si>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</si>
  <si>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</si>
  <si>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</si>
  <si>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</si>
  <si>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</si>
  <si>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</si>
  <si>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</si>
  <si>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</si>
  <si>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</si>
  <si>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</si>
  <si>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</si>
  <si>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</si>
  <si>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</si>
  <si>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</si>
  <si>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</si>
  <si>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</si>
  <si>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</si>
  <si>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</si>
  <si>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</si>
  <si>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</si>
  <si>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</si>
  <si>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</si>
  <si>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</si>
  <si>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</si>
  <si>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</si>
  <si>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</si>
  <si>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</si>
  <si>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</si>
  <si>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</si>
  <si>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</si>
  <si>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</si>
  <si>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</si>
  <si>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</si>
  <si>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</si>
  <si>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</si>
  <si>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</si>
  <si>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</si>
  <si>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</si>
  <si>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</si>
  <si>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</si>
  <si>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</si>
  <si>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</si>
  <si>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</si>
  <si>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</si>
  <si>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</si>
  <si>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</si>
  <si>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</si>
  <si>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</si>
  <si>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</si>
  <si>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</si>
  <si>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</si>
  <si>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</si>
  <si>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</si>
  <si>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</si>
  <si>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</si>
  <si>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</si>
  <si>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</si>
  <si>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</si>
  <si>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</si>
  <si>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</si>
  <si>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</si>
  <si>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</si>
  <si>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</si>
  <si>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</si>
  <si>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</si>
  <si>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</si>
  <si>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</si>
  <si>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</si>
  <si>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</si>
  <si>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</si>
  <si>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</si>
  <si>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</si>
  <si>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</si>
  <si>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</si>
  <si>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</si>
  <si>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</si>
  <si>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</si>
  <si>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</si>
  <si>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</si>
  <si>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</si>
  <si>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</si>
  <si>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</si>
  <si>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</si>
  <si>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</si>
  <si>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</si>
  <si>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</si>
  <si>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</si>
  <si>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</si>
  <si>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</si>
  <si>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</si>
  <si>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</si>
  <si>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</si>
  <si>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</si>
  <si>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</si>
  <si>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</si>
  <si>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</si>
  <si>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</si>
  <si>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</si>
  <si>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</si>
  <si>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</si>
  <si>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</si>
  <si>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</si>
  <si>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</si>
  <si>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</si>
  <si>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</si>
  <si>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</si>
  <si>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</si>
  <si>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</si>
  <si>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</si>
  <si>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</si>
  <si>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</si>
  <si>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</si>
  <si>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</si>
  <si>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</si>
  <si>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</si>
  <si>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</si>
  <si>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</si>
  <si>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</si>
  <si>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</si>
  <si>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</si>
  <si>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</si>
  <si>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</si>
  <si>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</si>
  <si>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</si>
  <si>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</si>
  <si>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</si>
  <si>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</si>
  <si>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</si>
  <si>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</si>
  <si>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</si>
  <si>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</si>
  <si>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</si>
  <si>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</si>
  <si>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</si>
  <si>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</si>
  <si>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</si>
  <si>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</si>
  <si>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</si>
  <si>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</si>
  <si>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</si>
  <si>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</si>
  <si>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</si>
  <si>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</si>
  <si>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</si>
  <si>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</si>
  <si>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</si>
  <si>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</si>
  <si>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</si>
  <si>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</si>
  <si>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</si>
  <si>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</si>
  <si>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</si>
  <si>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</si>
  <si>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</si>
  <si>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</si>
  <si>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</si>
  <si>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</si>
  <si>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</si>
  <si>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</si>
  <si>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</si>
  <si>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</si>
  <si>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</si>
  <si>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</si>
  <si>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</si>
  <si>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</si>
  <si>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</si>
  <si>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</si>
  <si>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</si>
  <si>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</si>
  <si>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</si>
  <si>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</si>
  <si>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</si>
  <si>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</si>
  <si>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</si>
  <si>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</si>
  <si>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</si>
  <si>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</si>
  <si>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</si>
  <si>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</si>
  <si>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</si>
  <si>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</si>
  <si>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</si>
  <si>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</si>
  <si>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</si>
  <si>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</si>
  <si>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</si>
  <si>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</si>
  <si>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</si>
  <si>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</si>
  <si>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</si>
  <si>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</si>
  <si>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</si>
  <si>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</si>
  <si>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</si>
  <si>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</si>
  <si>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</si>
  <si>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</si>
  <si>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</si>
  <si>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</si>
  <si>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</si>
  <si>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</si>
  <si>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</si>
  <si>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</si>
  <si>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</si>
  <si>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</si>
  <si>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</si>
  <si>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</si>
  <si>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</si>
  <si>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</si>
  <si>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</si>
  <si>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</si>
  <si>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</si>
  <si>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</si>
  <si>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</si>
  <si>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</si>
  <si>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</si>
  <si>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</si>
  <si>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</si>
  <si>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</si>
  <si>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</si>
  <si>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</si>
  <si>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</si>
  <si>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</si>
  <si>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</si>
  <si>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</si>
  <si>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</si>
  <si>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</si>
  <si>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</si>
  <si>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</si>
  <si>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</si>
  <si>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</si>
  <si>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</si>
  <si>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</si>
  <si>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</si>
  <si>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</si>
  <si>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</si>
  <si>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</si>
  <si>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</si>
  <si>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</si>
  <si>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</si>
  <si>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</si>
  <si>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</si>
  <si>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</si>
  <si>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</si>
  <si>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</si>
  <si>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</si>
  <si>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</si>
  <si>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</si>
  <si>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</si>
  <si>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</si>
  <si>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</si>
  <si>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</si>
  <si>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</si>
  <si>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</si>
  <si>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</si>
  <si>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</si>
  <si>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</si>
  <si>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</si>
  <si>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</si>
  <si>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</si>
  <si>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</si>
  <si>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</si>
  <si>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</si>
  <si>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</si>
  <si>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</si>
  <si>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</si>
  <si>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</si>
  <si>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</si>
  <si>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</si>
  <si>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</si>
  <si>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</si>
  <si>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</si>
  <si>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</si>
  <si>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</si>
  <si>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</si>
  <si>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</si>
  <si>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</si>
  <si>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</si>
  <si>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</si>
  <si>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</si>
  <si>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</si>
  <si>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</si>
  <si>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</si>
  <si>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</si>
  <si>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</si>
  <si>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</si>
  <si>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</si>
  <si>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</si>
  <si>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</si>
  <si>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</si>
  <si>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</si>
  <si>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</si>
  <si>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</si>
  <si>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</si>
  <si>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</si>
  <si>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</si>
  <si>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</si>
  <si>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</si>
  <si>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</si>
  <si>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</si>
  <si>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</si>
  <si>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</si>
  <si>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</si>
  <si>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</si>
  <si>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</si>
  <si>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</si>
  <si>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</si>
  <si>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</si>
  <si>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</si>
  <si>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</si>
  <si>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</si>
  <si>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</si>
  <si>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</si>
  <si>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</si>
  <si>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</si>
  <si>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</si>
  <si>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</si>
  <si>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</si>
  <si>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</si>
  <si>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</si>
  <si>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</si>
  <si>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</si>
  <si>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</si>
  <si>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</si>
  <si>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</si>
  <si>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</si>
  <si>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</si>
  <si>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</si>
  <si>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</si>
  <si>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</si>
  <si>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</si>
  <si>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</si>
  <si>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</si>
  <si>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</si>
  <si>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</si>
  <si>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</si>
  <si>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</si>
  <si>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</si>
  <si>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</si>
  <si>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</si>
  <si>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</si>
  <si>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</si>
  <si>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</si>
  <si>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</si>
  <si>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</si>
  <si>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</si>
  <si>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</si>
  <si>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</si>
  <si>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</si>
  <si>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</si>
  <si>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</si>
  <si>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</si>
  <si>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</si>
  <si>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</si>
  <si>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</si>
  <si>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</si>
  <si>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</si>
  <si>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</si>
  <si>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</si>
  <si>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</si>
  <si>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</si>
  <si>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</si>
  <si>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</si>
  <si>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</si>
  <si>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</si>
  <si>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</si>
  <si>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</si>
  <si>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</si>
  <si>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</si>
  <si>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</si>
  <si>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</si>
  <si>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</si>
  <si>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</si>
  <si>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</si>
  <si>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</si>
  <si>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</si>
  <si>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</si>
  <si>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</si>
  <si>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</si>
  <si>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</si>
  <si>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</si>
  <si>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</si>
  <si>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</si>
  <si>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</si>
  <si>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</si>
  <si>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</si>
  <si>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</si>
  <si>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</si>
  <si>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</si>
  <si>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</si>
  <si>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</si>
  <si>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</si>
  <si>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</si>
  <si>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</si>
  <si>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</si>
  <si>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</si>
  <si>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</si>
  <si>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</si>
  <si>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</si>
  <si>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</si>
  <si>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</si>
  <si>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</si>
  <si>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</si>
  <si>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</si>
  <si>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</si>
  <si>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</si>
  <si>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</si>
  <si>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</si>
  <si>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</si>
  <si>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</si>
  <si>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</si>
  <si>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</si>
  <si>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</si>
  <si>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</si>
  <si>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</si>
  <si>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</si>
  <si>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</si>
  <si>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</si>
  <si>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</si>
  <si>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</si>
  <si>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</si>
  <si>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</si>
  <si>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</si>
  <si>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</si>
  <si>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</si>
  <si>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</si>
  <si>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</si>
  <si>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</si>
  <si>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</si>
  <si>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</si>
  <si>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</si>
  <si>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</si>
  <si>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</si>
  <si>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</si>
  <si>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</si>
  <si>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</si>
  <si>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</si>
  <si>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</si>
  <si>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</si>
  <si>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</si>
  <si>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</si>
  <si>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</si>
  <si>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</si>
  <si>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</si>
  <si>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</si>
  <si>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</si>
  <si>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</si>
  <si>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</si>
  <si>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</si>
  <si>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</si>
  <si>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</si>
  <si>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</si>
  <si>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</si>
  <si>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</si>
  <si>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</si>
  <si>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</si>
  <si>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</si>
  <si>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</si>
  <si>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</si>
  <si>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</si>
  <si>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</si>
  <si>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</si>
  <si>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</si>
  <si>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</si>
  <si>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</si>
  <si>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</si>
  <si>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</si>
  <si>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</si>
  <si>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</si>
  <si>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</si>
  <si>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</si>
  <si>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</si>
  <si>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</si>
  <si>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</si>
  <si>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</si>
  <si>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</si>
  <si>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</si>
  <si>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</si>
  <si>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</si>
  <si>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</si>
  <si>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</si>
  <si>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</si>
  <si>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</si>
  <si>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</si>
  <si>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</si>
  <si>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</si>
  <si>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</si>
  <si>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</si>
  <si>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</si>
  <si>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</si>
  <si>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</si>
  <si>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</si>
  <si>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</si>
  <si>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</si>
  <si>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</si>
  <si>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</si>
  <si>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</si>
  <si>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</si>
  <si>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</si>
  <si>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</si>
  <si>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</si>
  <si>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</si>
  <si>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</si>
  <si>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</si>
  <si>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</si>
  <si>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</si>
  <si>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</si>
  <si>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</si>
  <si>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</si>
  <si>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</si>
  <si>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</si>
  <si>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</si>
  <si>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</si>
  <si>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</si>
  <si>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</si>
  <si>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</si>
  <si>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</si>
  <si>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</si>
  <si>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</si>
  <si>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</si>
  <si>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</si>
  <si>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</si>
  <si>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</si>
  <si>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</si>
  <si>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</si>
  <si>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</si>
  <si>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</si>
  <si>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</si>
  <si>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</si>
  <si>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</si>
  <si>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</si>
  <si>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</si>
  <si>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</si>
  <si>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</si>
  <si>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</si>
  <si>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</si>
  <si>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</si>
  <si>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</si>
  <si>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</si>
  <si>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</si>
  <si>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</si>
  <si>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</si>
  <si>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</si>
  <si>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</si>
  <si>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</si>
  <si>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</si>
  <si>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</si>
  <si>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</si>
  <si>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</si>
  <si>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</si>
  <si>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</si>
  <si>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</si>
  <si>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</si>
  <si>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</si>
  <si>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</si>
  <si>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</si>
  <si>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</si>
  <si>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</si>
  <si>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</si>
  <si>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</si>
  <si>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</si>
  <si>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</si>
  <si>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</si>
  <si>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</si>
  <si>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</si>
  <si>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</si>
  <si>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</si>
  <si>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</si>
  <si>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</si>
  <si>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</si>
  <si>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</si>
  <si>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</si>
  <si>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</si>
  <si>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</si>
  <si>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</si>
  <si>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</si>
  <si>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</si>
  <si>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</si>
  <si>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</si>
  <si>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</si>
  <si>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</si>
  <si>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</si>
  <si>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</si>
  <si>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</si>
  <si>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</si>
  <si>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</si>
  <si>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</si>
  <si>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</si>
  <si>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</si>
  <si>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</si>
  <si>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</si>
  <si>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</si>
  <si>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</si>
  <si>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</si>
  <si>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</si>
  <si>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</si>
  <si>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</si>
  <si>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</si>
  <si>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</si>
  <si>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</si>
  <si>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</si>
  <si>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</si>
  <si>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</si>
  <si>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</si>
  <si>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</si>
  <si>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</si>
  <si>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</si>
  <si>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</si>
  <si>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</si>
  <si>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</si>
  <si>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</si>
  <si>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</si>
  <si>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</si>
  <si>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</si>
  <si>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</si>
  <si>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</si>
  <si>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</si>
  <si>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</si>
  <si>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</si>
  <si>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</si>
  <si>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</si>
  <si>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</si>
  <si>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</si>
  <si>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</si>
  <si>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</si>
  <si>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</si>
  <si>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</si>
  <si>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</si>
  <si>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</si>
  <si>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</si>
  <si>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</si>
  <si>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</si>
  <si>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</si>
  <si>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</si>
  <si>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</si>
  <si>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</si>
  <si>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</si>
  <si>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</si>
  <si>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</si>
  <si>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</si>
  <si>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</si>
  <si>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</si>
  <si>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</si>
  <si>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</si>
  <si>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</si>
  <si>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</si>
  <si>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</si>
  <si>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</si>
  <si>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</si>
  <si>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</si>
  <si>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</si>
  <si>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</si>
  <si>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</si>
  <si>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</si>
  <si>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</si>
  <si>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</si>
  <si>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</si>
  <si>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</si>
  <si>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</si>
  <si>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</si>
  <si>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</si>
  <si>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</si>
  <si>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</si>
  <si>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</si>
  <si>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</si>
  <si>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</si>
  <si>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</si>
  <si>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</si>
  <si>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</si>
  <si>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</si>
  <si>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</si>
  <si>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</si>
  <si>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</si>
  <si>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</si>
  <si>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</si>
  <si>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</si>
  <si>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</si>
  <si>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</si>
  <si>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</si>
  <si>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</si>
  <si>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</si>
  <si>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</si>
  <si>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</si>
  <si>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</si>
  <si>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</si>
  <si>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</si>
  <si>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</si>
  <si>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</si>
  <si>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</si>
  <si>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</si>
  <si>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</si>
  <si>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</si>
  <si>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</si>
  <si>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</si>
  <si>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</si>
  <si>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</si>
  <si>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</si>
  <si>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</si>
  <si>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</si>
  <si>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</si>
  <si>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</si>
  <si>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</si>
  <si>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</si>
  <si>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</si>
  <si>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</si>
  <si>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</si>
  <si>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</si>
  <si>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</si>
  <si>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</si>
  <si>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</si>
  <si>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</si>
  <si>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</si>
  <si>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</si>
  <si>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</si>
  <si>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</si>
  <si>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</si>
  <si>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</si>
  <si>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</si>
  <si>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</si>
  <si>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</si>
  <si>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</si>
  <si>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</si>
  <si>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</si>
  <si>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</si>
  <si>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</si>
  <si>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</si>
  <si>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</si>
  <si>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</si>
  <si>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</si>
  <si>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</si>
  <si>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</si>
  <si>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</si>
  <si>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</si>
  <si>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</si>
  <si>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</si>
  <si>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</si>
  <si>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</si>
  <si>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</si>
  <si>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</si>
  <si>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</si>
  <si>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</si>
  <si>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</si>
  <si>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</si>
  <si>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</si>
  <si>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</si>
  <si>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</si>
  <si>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</si>
  <si>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</si>
  <si>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</si>
  <si>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</si>
  <si>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</si>
  <si>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</si>
  <si>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</si>
  <si>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</si>
  <si>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</si>
  <si>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</si>
  <si>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</si>
  <si>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</si>
  <si>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</si>
  <si>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</si>
  <si>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</si>
  <si>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</si>
  <si>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</si>
  <si>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</si>
  <si>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</si>
  <si>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</si>
  <si>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</si>
  <si>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</si>
  <si>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</si>
  <si>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</si>
  <si>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</si>
  <si>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</si>
  <si>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</si>
  <si>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</si>
  <si>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</si>
  <si>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</si>
  <si>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</si>
  <si>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</si>
  <si>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</si>
  <si>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</si>
  <si>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</si>
  <si>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</si>
  <si>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</si>
  <si>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</si>
  <si>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</si>
  <si>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</si>
  <si>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</si>
  <si>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</si>
  <si>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</si>
  <si>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</si>
  <si>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</si>
  <si>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</si>
  <si>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</si>
  <si>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</si>
  <si>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</si>
  <si>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</si>
  <si>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</si>
  <si>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</si>
  <si>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</si>
  <si>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</si>
  <si>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</si>
  <si>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</si>
  <si>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</si>
  <si>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</si>
  <si>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</si>
  <si>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</si>
  <si>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</si>
  <si>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</si>
  <si>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</si>
  <si>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</si>
  <si>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</si>
  <si>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</si>
  <si>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</si>
  <si>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</si>
  <si>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</si>
  <si>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</si>
  <si>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</si>
  <si>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</si>
  <si>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</si>
  <si>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</si>
  <si>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</si>
  <si>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</si>
  <si>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</si>
  <si>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</si>
  <si>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</si>
  <si>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</si>
  <si>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</si>
  <si>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</si>
  <si>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</si>
  <si>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</si>
  <si>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</si>
  <si>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</si>
  <si>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</si>
  <si>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</si>
  <si>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</si>
  <si>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</si>
  <si>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</si>
  <si>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</si>
  <si>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</si>
  <si>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</si>
  <si>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</si>
  <si>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</si>
  <si>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</si>
  <si>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</si>
  <si>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</si>
  <si>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</si>
  <si>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</si>
  <si>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</si>
  <si>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</si>
  <si>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</si>
  <si>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</si>
  <si>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</si>
  <si>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</si>
  <si>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</si>
  <si>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</si>
  <si>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</si>
  <si>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</si>
  <si>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</si>
  <si>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</si>
  <si>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</si>
  <si>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</si>
  <si>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</si>
  <si>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</si>
  <si>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</si>
  <si>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</si>
  <si>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</si>
  <si>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</si>
  <si>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</si>
  <si>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</si>
  <si>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</si>
  <si>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</si>
  <si>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</si>
  <si>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</si>
  <si>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</si>
  <si>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</si>
  <si>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</si>
  <si>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</si>
  <si>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</si>
  <si>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</si>
  <si>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</si>
  <si>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</si>
  <si>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</si>
  <si>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</si>
  <si>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</si>
  <si>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</si>
  <si>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</si>
  <si>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</si>
  <si>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</si>
  <si>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</si>
  <si>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</si>
  <si>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</si>
  <si>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</si>
  <si>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</si>
  <si>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</si>
  <si>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</si>
  <si>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</si>
  <si>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</si>
  <si>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</si>
  <si>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</si>
  <si>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</si>
  <si>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</si>
  <si>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</si>
  <si>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</si>
  <si>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</si>
  <si>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</si>
  <si>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</si>
  <si>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</si>
  <si>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</si>
  <si>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</si>
  <si>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</si>
  <si>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</si>
  <si>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</si>
  <si>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</si>
  <si>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</si>
  <si>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</si>
  <si>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</si>
  <si>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</si>
  <si>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</si>
  <si>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</si>
  <si>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</si>
  <si>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</si>
  <si>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</si>
  <si>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</si>
  <si>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</si>
  <si>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</si>
  <si>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</si>
  <si>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</si>
  <si>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</si>
  <si>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</si>
  <si>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</si>
  <si>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</si>
  <si>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</si>
  <si>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</si>
  <si>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</si>
  <si>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</si>
  <si>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</si>
  <si>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</si>
  <si>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</si>
  <si>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</si>
  <si>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</si>
  <si>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</si>
  <si>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</si>
  <si>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</si>
  <si>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</si>
  <si>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</si>
  <si>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</si>
  <si>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</si>
  <si>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</si>
  <si>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</si>
  <si>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</si>
  <si>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</si>
  <si>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</si>
  <si>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</si>
  <si>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</si>
  <si>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</si>
  <si>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</si>
  <si>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</si>
  <si>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</si>
  <si>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</si>
  <si>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</si>
  <si>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</si>
  <si>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</si>
  <si>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</si>
  <si>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</si>
  <si>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</si>
  <si>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</si>
  <si>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</si>
  <si>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</si>
  <si>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</si>
  <si>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</si>
  <si>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</si>
  <si>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</si>
  <si>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</si>
  <si>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</si>
  <si>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</si>
  <si>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</si>
  <si>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</si>
  <si>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</si>
  <si>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</si>
  <si>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</si>
  <si>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</si>
  <si>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</si>
  <si>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</si>
  <si>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</si>
  <si>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</si>
  <si>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</si>
  <si>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</si>
  <si>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</si>
  <si>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</si>
  <si>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</si>
  <si>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</si>
  <si>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</si>
  <si>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</si>
  <si>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</si>
  <si>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</si>
  <si>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</si>
  <si>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</si>
  <si>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</si>
  <si>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</si>
  <si>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</si>
  <si>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</si>
  <si>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</si>
  <si>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</si>
  <si>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</si>
  <si>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</si>
  <si>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</si>
  <si>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</si>
  <si>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</si>
  <si>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</si>
  <si>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</si>
  <si>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</si>
  <si>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</si>
  <si>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</si>
  <si>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</si>
  <si>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</si>
  <si>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</si>
  <si>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</si>
  <si>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</si>
  <si>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</si>
  <si>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</si>
  <si>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</si>
  <si>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</si>
  <si>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</si>
  <si>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</si>
  <si>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</si>
  <si>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</si>
  <si>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</si>
  <si>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</si>
  <si>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</si>
  <si>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</si>
  <si>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</si>
  <si>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</si>
  <si>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</si>
  <si>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</si>
  <si>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</si>
  <si>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</si>
  <si>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</si>
  <si>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</si>
  <si>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</si>
  <si>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</si>
  <si>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</si>
  <si>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</si>
  <si>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</si>
  <si>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</si>
  <si>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</si>
  <si>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</si>
  <si>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</si>
  <si>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</si>
  <si>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</si>
  <si>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</si>
  <si>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</si>
  <si>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</si>
  <si>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</si>
  <si>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</si>
  <si>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</si>
  <si>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</si>
  <si>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</si>
  <si>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</si>
  <si>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</si>
  <si>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</si>
  <si>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</si>
  <si>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</si>
  <si>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</si>
  <si>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</si>
  <si>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</si>
  <si>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</si>
  <si>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</si>
  <si>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</si>
  <si>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</si>
  <si>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</si>
  <si>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</si>
  <si>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</si>
  <si>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</si>
  <si>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</si>
  <si>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</si>
  <si>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</si>
  <si>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</si>
  <si>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</si>
  <si>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</si>
  <si>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</si>
  <si>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</si>
  <si>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</si>
  <si>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</si>
  <si>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</si>
  <si>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</si>
  <si>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</si>
  <si>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</si>
  <si>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</si>
  <si>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</si>
  <si>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</si>
  <si>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</si>
  <si>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</si>
  <si>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</si>
  <si>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</si>
  <si>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</si>
  <si>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</si>
  <si>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</si>
  <si>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</si>
  <si>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</si>
  <si>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</si>
  <si>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</si>
  <si>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</si>
  <si>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</si>
  <si>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</si>
  <si>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</si>
  <si>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</si>
  <si>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</si>
  <si>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</si>
  <si>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</si>
  <si>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</si>
  <si>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</si>
  <si>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</si>
  <si>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</si>
  <si>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</si>
  <si>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</si>
  <si>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</si>
  <si>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</si>
  <si>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</si>
  <si>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</si>
  <si>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</si>
  <si>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</si>
  <si>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</si>
  <si>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</si>
  <si>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</si>
  <si>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</si>
  <si>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</si>
  <si>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</si>
  <si>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</si>
  <si>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</si>
  <si>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</si>
  <si>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</si>
  <si>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</si>
  <si>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</si>
  <si>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</si>
  <si>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</si>
  <si>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</si>
  <si>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</si>
  <si>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</si>
  <si>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</si>
  <si>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</si>
  <si>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</si>
  <si>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</si>
  <si>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</si>
  <si>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</si>
  <si>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</si>
  <si>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</si>
  <si>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</si>
  <si>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</si>
  <si>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</si>
  <si>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</si>
  <si>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</si>
  <si>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</si>
  <si>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</si>
  <si>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</si>
  <si>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</si>
  <si>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</si>
  <si>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</si>
  <si>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</si>
  <si>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</si>
  <si>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</si>
  <si>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</si>
  <si>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</si>
  <si>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</si>
  <si>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</si>
  <si>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</si>
  <si>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</si>
  <si>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</si>
  <si>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</si>
  <si>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</si>
  <si>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</si>
  <si>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</si>
  <si>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</si>
  <si>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</si>
  <si>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</si>
  <si>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</si>
  <si>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</si>
  <si>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</si>
  <si>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</si>
  <si>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</si>
  <si>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</si>
  <si>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</si>
  <si>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</si>
  <si>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</si>
  <si>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</si>
  <si>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</si>
  <si>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</si>
  <si>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</si>
  <si>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</si>
  <si>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</si>
  <si>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</si>
  <si>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</si>
  <si>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</si>
  <si>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</si>
  <si>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</si>
  <si>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</si>
  <si>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</si>
  <si>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</si>
  <si>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</si>
  <si>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</si>
  <si>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</si>
  <si>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</si>
  <si>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</si>
  <si>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</si>
  <si>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</si>
  <si>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</si>
  <si>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</si>
  <si>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</si>
  <si>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</si>
  <si>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</si>
  <si>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</si>
  <si>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</si>
  <si>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</si>
  <si>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</si>
  <si>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</si>
  <si>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</si>
  <si>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</si>
  <si>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</si>
  <si>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</si>
  <si>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</si>
  <si>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</si>
  <si>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</si>
  <si>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</si>
  <si>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</si>
  <si>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</si>
  <si>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</si>
  <si>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</si>
  <si>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</si>
  <si>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</si>
  <si>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</si>
  <si>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</si>
  <si>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</si>
  <si>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</si>
  <si>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</si>
  <si>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</si>
  <si>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</si>
  <si>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</si>
  <si>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</si>
  <si>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</si>
  <si>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</si>
  <si>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</si>
  <si>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</si>
  <si>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</si>
  <si>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</si>
  <si>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</si>
  <si>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</si>
  <si>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</si>
  <si>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</si>
  <si>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</si>
  <si>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</si>
  <si>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</si>
  <si>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</si>
  <si>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</si>
  <si>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</si>
  <si>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</si>
  <si>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</si>
  <si>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</si>
  <si>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</si>
  <si>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</si>
  <si>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</si>
  <si>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</si>
  <si>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</si>
  <si>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</si>
  <si>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</si>
  <si>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</si>
  <si>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</si>
  <si>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</si>
  <si>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</si>
  <si>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</si>
  <si>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</si>
  <si>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</si>
  <si>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</si>
  <si>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</si>
  <si>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</si>
  <si>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</si>
  <si>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</si>
  <si>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</si>
  <si>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</si>
  <si>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</si>
  <si>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</si>
  <si>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</si>
  <si>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</si>
  <si>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</si>
  <si>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</si>
  <si>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</si>
  <si>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</si>
  <si>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</si>
  <si>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</si>
  <si>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</si>
  <si>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</si>
  <si>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</si>
  <si>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</si>
  <si>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</si>
  <si>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</si>
  <si>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</si>
  <si>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</si>
  <si>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</si>
  <si>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</si>
  <si>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</si>
  <si>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</si>
  <si>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</si>
  <si>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</si>
  <si>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</si>
  <si>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</si>
  <si>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</si>
  <si>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</si>
  <si>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</si>
  <si>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</si>
  <si>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</si>
  <si>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</si>
  <si>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</si>
  <si>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</si>
  <si>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</si>
  <si>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</si>
  <si>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</si>
  <si>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</si>
  <si>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</si>
  <si>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</si>
  <si>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</si>
  <si>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</si>
  <si>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</si>
  <si>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</si>
  <si>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</si>
  <si>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</si>
  <si>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</si>
  <si>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</si>
  <si>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</si>
  <si>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</si>
  <si>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</si>
  <si>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</si>
  <si>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</si>
  <si>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</si>
  <si>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</si>
  <si>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</si>
  <si>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</si>
  <si>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</si>
  <si>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</si>
  <si>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</si>
  <si>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</si>
  <si>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</si>
  <si>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</si>
  <si>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</si>
  <si>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</si>
  <si>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</si>
  <si>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</si>
  <si>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</si>
  <si>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</si>
  <si>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</si>
  <si>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</si>
  <si>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</si>
  <si>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</si>
  <si>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</si>
  <si>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</si>
  <si>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</si>
  <si>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</si>
  <si>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</si>
  <si>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</si>
  <si>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</si>
  <si>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</si>
  <si>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</si>
  <si>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</si>
  <si>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</si>
  <si>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</si>
  <si>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</si>
  <si>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</si>
  <si>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</si>
  <si>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</si>
  <si>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</si>
  <si>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</si>
  <si>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</si>
  <si>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</si>
  <si>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</si>
  <si>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</si>
  <si>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</si>
  <si>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</si>
  <si>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</si>
  <si>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</si>
  <si>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</si>
  <si>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</si>
  <si>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</si>
  <si>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</si>
  <si>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</si>
  <si>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</si>
  <si>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</si>
  <si>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</si>
  <si>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</si>
  <si>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</si>
  <si>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</si>
  <si>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</si>
  <si>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</si>
  <si>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</si>
  <si>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</si>
  <si>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</si>
  <si>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</si>
  <si>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</si>
  <si>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</si>
  <si>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</si>
  <si>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</si>
  <si>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</si>
  <si>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</si>
  <si>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</si>
  <si>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</si>
  <si>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</si>
  <si>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</si>
  <si>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</si>
  <si>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</si>
  <si>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</si>
  <si>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</si>
  <si>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</si>
  <si>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</si>
  <si>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</si>
  <si>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</si>
  <si>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</si>
  <si>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</si>
  <si>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</si>
  <si>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</si>
  <si>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</si>
  <si>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</si>
  <si>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</si>
  <si>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</si>
  <si>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</si>
  <si>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</si>
  <si>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</si>
  <si>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</si>
  <si>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</si>
  <si>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</si>
  <si>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</si>
  <si>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</si>
  <si>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</si>
  <si>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</si>
  <si>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</si>
  <si>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</si>
  <si>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</si>
  <si>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</si>
  <si>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</si>
  <si>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</si>
  <si>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</si>
  <si>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</si>
  <si>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</si>
  <si>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</si>
  <si>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</si>
  <si>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</si>
  <si>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</si>
  <si>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</si>
  <si>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</si>
  <si>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</si>
  <si>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</si>
  <si>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</si>
  <si>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</si>
  <si>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</si>
  <si>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</si>
  <si>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</si>
  <si>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</si>
  <si>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</si>
  <si>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</si>
  <si>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</si>
  <si>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</si>
  <si>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</si>
  <si>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</si>
  <si>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</si>
  <si>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</si>
  <si>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</si>
  <si>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</si>
  <si>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</si>
  <si>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</si>
  <si>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</si>
  <si>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</si>
  <si>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</si>
  <si>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</si>
  <si>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</si>
  <si>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</si>
  <si>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</si>
  <si>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</si>
  <si>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</si>
  <si>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</si>
  <si>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</si>
  <si>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</si>
  <si>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</si>
  <si>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</si>
  <si>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</si>
  <si>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</si>
  <si>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</si>
  <si>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</si>
  <si>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</si>
  <si>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</si>
  <si>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</si>
  <si>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</si>
  <si>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</si>
  <si>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</si>
  <si>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</si>
  <si>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</si>
  <si>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</si>
  <si>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</si>
  <si>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</si>
  <si>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</si>
  <si>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</si>
  <si>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</si>
  <si>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</si>
  <si>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</si>
  <si>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</si>
  <si>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</si>
  <si>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</si>
  <si>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</si>
  <si>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</si>
  <si>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</si>
  <si>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</si>
  <si>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</si>
  <si>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</si>
  <si>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</si>
  <si>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</si>
  <si>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</si>
  <si>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</si>
  <si>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</si>
  <si>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</si>
  <si>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</si>
  <si>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</si>
  <si>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</si>
  <si>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</si>
  <si>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</si>
  <si>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</si>
  <si>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</si>
  <si>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</si>
  <si>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</si>
  <si>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</si>
  <si>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</si>
  <si>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</si>
  <si>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</si>
  <si>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</si>
  <si>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</si>
  <si>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</si>
  <si>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</si>
  <si>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</si>
  <si>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</si>
  <si>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</si>
  <si>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</si>
  <si>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</si>
  <si>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</si>
  <si>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</si>
  <si>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</si>
  <si>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</si>
  <si>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</si>
  <si>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</si>
  <si>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</si>
  <si>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</si>
  <si>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</si>
  <si>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</si>
  <si>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</si>
  <si>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</si>
  <si>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</si>
  <si>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</si>
  <si>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</si>
  <si>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</si>
  <si>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</si>
  <si>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</si>
  <si>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</si>
  <si>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</si>
  <si>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</si>
  <si>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</si>
  <si>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</si>
  <si>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</si>
  <si>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</si>
  <si>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</si>
  <si>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</si>
  <si>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</si>
  <si>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</si>
  <si>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</si>
  <si>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</si>
  <si>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</si>
  <si>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</si>
  <si>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</si>
  <si>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</si>
  <si>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</si>
  <si>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</si>
  <si>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</si>
  <si>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</si>
  <si>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</si>
  <si>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</si>
  <si>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</si>
  <si>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</si>
  <si>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</si>
  <si>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</si>
  <si>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</si>
  <si>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</si>
  <si>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</si>
  <si>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</si>
  <si>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</si>
  <si>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</si>
  <si>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</si>
  <si>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</si>
  <si>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</si>
  <si>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</si>
  <si>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</si>
  <si>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</si>
  <si>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</si>
  <si>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</si>
  <si>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</si>
  <si>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</si>
  <si>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</si>
  <si>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</si>
  <si>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</si>
  <si>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</si>
  <si>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</si>
  <si>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</si>
  <si>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</si>
  <si>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</si>
  <si>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</si>
  <si>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</si>
  <si>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</si>
  <si>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</si>
  <si>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</si>
  <si>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</si>
  <si>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</si>
  <si>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</si>
  <si>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</si>
  <si>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</si>
  <si>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</si>
  <si>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</si>
  <si>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</si>
  <si>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</si>
  <si>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</si>
  <si>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</si>
  <si>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</si>
  <si>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</si>
  <si>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</si>
  <si>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</si>
  <si>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</si>
  <si>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</si>
  <si>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</si>
  <si>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</si>
  <si>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</si>
  <si>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</si>
  <si>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</si>
  <si>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</si>
  <si>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</si>
  <si>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</si>
  <si>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</si>
  <si>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</si>
  <si>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</si>
  <si>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</si>
  <si>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</si>
  <si>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</si>
  <si>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</si>
  <si>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</si>
  <si>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</si>
  <si>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</si>
  <si>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</si>
  <si>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</si>
  <si>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</si>
  <si>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</si>
  <si>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</si>
  <si>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</si>
  <si>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</si>
  <si>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</si>
  <si>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</si>
  <si>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</si>
  <si>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</si>
  <si>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</si>
  <si>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</si>
  <si>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</si>
  <si>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</si>
  <si>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</si>
  <si>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</si>
  <si>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</si>
  <si>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</si>
  <si>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</si>
  <si>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</si>
  <si>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</si>
  <si>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</si>
  <si>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</si>
  <si>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</si>
  <si>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</si>
  <si>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</si>
  <si>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</si>
  <si>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</si>
  <si>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</si>
  <si>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</si>
  <si>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</si>
  <si>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</si>
  <si>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</si>
  <si>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</si>
  <si>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</si>
  <si>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</si>
  <si>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</si>
  <si>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</si>
  <si>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</si>
  <si>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</si>
  <si>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</si>
  <si>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</si>
  <si>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</si>
  <si>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</si>
  <si>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</si>
  <si>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</si>
  <si>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</si>
  <si>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</si>
  <si>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</si>
  <si>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</si>
  <si>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</si>
  <si>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</si>
  <si>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</si>
  <si>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</si>
  <si>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</si>
  <si>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</si>
  <si>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</si>
  <si>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</si>
  <si>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</si>
  <si>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</si>
  <si>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</si>
  <si>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</si>
  <si>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</si>
  <si>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</si>
  <si>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</si>
  <si>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</si>
  <si>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</si>
  <si>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</si>
  <si>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</si>
  <si>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</si>
  <si>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</si>
  <si>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</si>
  <si>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</si>
  <si>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</si>
  <si>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</si>
  <si>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</si>
  <si>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</si>
  <si>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</si>
  <si>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</si>
  <si>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</si>
  <si>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</si>
  <si>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</si>
  <si>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</si>
  <si>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</si>
  <si>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</si>
  <si>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</si>
  <si>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</si>
  <si>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</si>
  <si>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</si>
  <si>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</si>
  <si>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</si>
  <si>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</si>
  <si>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</si>
  <si>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</si>
  <si>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</si>
  <si>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</si>
  <si>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</si>
  <si>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</si>
  <si>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</si>
  <si>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</si>
  <si>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</si>
  <si>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</si>
  <si>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</si>
  <si>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</si>
  <si>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</si>
  <si>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</si>
  <si>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</si>
  <si>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</si>
  <si>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</si>
  <si>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</si>
  <si>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</si>
  <si>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</si>
  <si>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</si>
  <si>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</si>
  <si>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</si>
  <si>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</si>
  <si>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</si>
  <si>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</si>
  <si>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</si>
  <si>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</si>
  <si>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</si>
  <si>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</si>
  <si>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</si>
  <si>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</si>
  <si>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</si>
  <si>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</si>
  <si>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</si>
  <si>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</si>
  <si>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</si>
  <si>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</si>
  <si>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</si>
  <si>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</si>
  <si>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</si>
  <si>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</si>
  <si>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</si>
  <si>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</si>
  <si>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</si>
  <si>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</si>
  <si>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</si>
  <si>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</si>
  <si>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</si>
  <si>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</si>
  <si>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</si>
  <si>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</si>
  <si>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</si>
  <si>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</si>
  <si>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</si>
  <si>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</si>
  <si>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</si>
  <si>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</si>
  <si>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</si>
  <si>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</si>
  <si>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</si>
  <si>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</si>
  <si>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</si>
  <si>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</si>
  <si>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</si>
  <si>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</si>
  <si>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</si>
  <si>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</si>
  <si>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</si>
  <si>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</si>
  <si>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</si>
  <si>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</si>
  <si>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</si>
  <si>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</si>
  <si>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</si>
  <si>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</si>
  <si>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</si>
  <si>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</si>
  <si>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</si>
  <si>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</si>
  <si>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</si>
  <si>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</si>
  <si>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</si>
  <si>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</si>
  <si>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</si>
  <si>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</si>
  <si>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</si>
  <si>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</si>
  <si>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</si>
  <si>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</si>
  <si>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</si>
  <si>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</si>
  <si>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</si>
  <si>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</si>
  <si>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</si>
  <si>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</si>
  <si>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</si>
  <si>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</si>
  <si>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</si>
  <si>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</si>
  <si>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</si>
  <si>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</si>
  <si>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</si>
  <si>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</si>
  <si>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</si>
  <si>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</si>
  <si>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</si>
  <si>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</si>
  <si>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</si>
  <si>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</si>
  <si>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</si>
  <si>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</si>
  <si>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</si>
  <si>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</si>
  <si>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</si>
  <si>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</si>
  <si>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</si>
  <si>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</si>
  <si>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</si>
  <si>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</si>
  <si>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</si>
  <si>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</si>
  <si>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</si>
  <si>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</si>
  <si>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</si>
  <si>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</si>
  <si>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</si>
  <si>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</si>
  <si>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</si>
  <si>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</si>
  <si>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</si>
  <si>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</si>
  <si>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</si>
  <si>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</si>
  <si>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</si>
  <si>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</si>
  <si>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</si>
  <si>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</si>
  <si>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</si>
  <si>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</si>
  <si>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</si>
  <si>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</si>
  <si>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</si>
  <si>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</si>
  <si>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</si>
  <si>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</si>
  <si>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</si>
  <si>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</si>
  <si>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</si>
  <si>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</si>
  <si>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</si>
  <si>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</si>
  <si>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</si>
  <si>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</si>
  <si>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</si>
  <si>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</si>
  <si>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</si>
  <si>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</si>
  <si>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</si>
  <si>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</si>
  <si>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</si>
  <si>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</si>
  <si>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</si>
  <si>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</si>
  <si>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</si>
  <si>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</si>
  <si>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</si>
  <si>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</si>
  <si>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</si>
  <si>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</si>
  <si>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</si>
  <si>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</si>
  <si>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</si>
  <si>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</si>
  <si>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</si>
  <si>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</si>
  <si>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</si>
  <si>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</si>
  <si>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</si>
  <si>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</si>
  <si>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</si>
  <si>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</si>
  <si>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</si>
  <si>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</si>
  <si>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</si>
  <si>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</si>
  <si>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</si>
  <si>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</si>
  <si>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</si>
  <si>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</si>
  <si>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</si>
  <si>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</si>
  <si>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</si>
  <si>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</si>
  <si>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</si>
  <si>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</si>
  <si>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</si>
  <si>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</si>
  <si>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</si>
  <si>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</si>
  <si>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</si>
  <si>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</si>
  <si>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</si>
  <si>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</si>
  <si>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</si>
  <si>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</si>
  <si>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</si>
  <si>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</si>
  <si>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</si>
  <si>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</si>
  <si>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</si>
  <si>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</si>
  <si>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</si>
  <si>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</si>
  <si>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</si>
  <si>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</si>
  <si>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</si>
  <si>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</si>
  <si>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</si>
  <si>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</si>
  <si>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</si>
  <si>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</si>
  <si>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</si>
  <si>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</si>
  <si>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</si>
  <si>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</si>
  <si>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</si>
  <si>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</si>
  <si>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</si>
  <si>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</si>
  <si>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</si>
  <si>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</si>
  <si>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</si>
  <si>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</si>
  <si>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</si>
  <si>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</si>
  <si>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</si>
  <si>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</si>
  <si>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</si>
  <si>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</si>
  <si>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</si>
  <si>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</si>
  <si>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</si>
  <si>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</si>
  <si>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</si>
  <si>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</si>
  <si>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</si>
  <si>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</si>
  <si>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</si>
  <si>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</si>
  <si>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</si>
  <si>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</si>
  <si>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</si>
  <si>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</si>
  <si>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</si>
  <si>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</si>
  <si>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</si>
  <si>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</si>
  <si>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</si>
  <si>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</si>
  <si>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</si>
  <si>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</si>
  <si>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</si>
  <si>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</si>
  <si>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</si>
  <si>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</si>
  <si>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</si>
  <si>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</si>
  <si>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</si>
  <si>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</si>
  <si>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</si>
  <si>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</si>
  <si>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</si>
  <si>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</si>
  <si>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</si>
  <si>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</si>
  <si>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</si>
  <si>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</si>
  <si>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</si>
  <si>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</si>
  <si>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</si>
  <si>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</si>
  <si>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</si>
  <si>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</si>
  <si>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</si>
  <si>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</si>
  <si>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</si>
  <si>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</si>
  <si>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</si>
  <si>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</si>
  <si>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</si>
  <si>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</si>
  <si>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</si>
  <si>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</si>
  <si>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</si>
  <si>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</si>
  <si>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</si>
  <si>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</si>
  <si>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</si>
  <si>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</si>
  <si>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</si>
  <si>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</si>
  <si>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</si>
  <si>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</si>
  <si>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</si>
  <si>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</si>
  <si>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</si>
  <si>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</si>
  <si>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</si>
  <si>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</si>
  <si>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</si>
  <si>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</si>
  <si>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</si>
  <si>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</si>
  <si>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</si>
  <si>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</si>
  <si>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</si>
  <si>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</si>
  <si>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</si>
  <si>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</si>
  <si>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</si>
  <si>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</si>
  <si>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</si>
  <si>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</si>
  <si>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</si>
  <si>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</si>
  <si>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</si>
  <si>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</si>
  <si>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</si>
  <si>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</si>
  <si>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</si>
  <si>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</si>
  <si>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</si>
  <si>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</si>
  <si>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</si>
  <si>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</si>
  <si>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</si>
  <si>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</si>
  <si>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</si>
  <si>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</si>
  <si>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</si>
  <si>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</si>
  <si>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</si>
  <si>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</si>
  <si>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</si>
  <si>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</si>
  <si>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</si>
  <si>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</si>
  <si>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</si>
  <si>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</si>
  <si>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</si>
  <si>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</si>
  <si>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</si>
  <si>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</si>
  <si>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</si>
  <si>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</si>
  <si>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</si>
  <si>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</si>
  <si>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</si>
  <si>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</si>
  <si>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</si>
  <si>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</si>
  <si>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</si>
  <si>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</si>
  <si>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</si>
  <si>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</si>
  <si>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</si>
  <si>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</si>
  <si>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</si>
  <si>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</si>
  <si>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</si>
  <si>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</si>
  <si>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</si>
  <si>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</si>
  <si>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</si>
  <si>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</si>
  <si>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</si>
  <si>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</si>
  <si>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</si>
  <si>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</si>
  <si>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</si>
  <si>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</si>
  <si>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</si>
  <si>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</si>
  <si>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</si>
  <si>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</si>
  <si>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</si>
  <si>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</si>
  <si>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</si>
  <si>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</si>
  <si>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</si>
  <si>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</si>
  <si>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</si>
  <si>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</si>
  <si>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</si>
  <si>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</si>
  <si>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</si>
  <si>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</si>
  <si>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</si>
  <si>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</si>
  <si>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</si>
  <si>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</si>
  <si>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</si>
  <si>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</si>
  <si>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</si>
  <si>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</si>
  <si>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</si>
  <si>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</si>
  <si>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</si>
  <si>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</si>
  <si>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</si>
  <si>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</si>
  <si>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</si>
  <si>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</si>
  <si>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</si>
  <si>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</si>
  <si>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</si>
  <si>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</si>
  <si>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</si>
  <si>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</si>
  <si>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</si>
  <si>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</si>
  <si>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</si>
  <si>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</si>
  <si>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</si>
  <si>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</si>
  <si>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</si>
  <si>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</si>
  <si>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</si>
  <si>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</si>
  <si>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</si>
  <si>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</si>
  <si>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</si>
  <si>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</si>
  <si>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</si>
  <si>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</si>
  <si>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</si>
  <si>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</si>
  <si>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</si>
  <si>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</si>
  <si>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</si>
  <si>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</si>
  <si>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</si>
  <si>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</si>
  <si>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</si>
  <si>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</si>
  <si>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</si>
  <si>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</si>
  <si>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</si>
  <si>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</si>
  <si>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</si>
  <si>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</si>
  <si>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</si>
  <si>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</si>
  <si>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</si>
  <si>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</si>
  <si>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</si>
  <si>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</si>
  <si>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</si>
  <si>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</si>
  <si>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</si>
  <si>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</si>
  <si>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</si>
  <si>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</si>
  <si>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</si>
  <si>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</si>
  <si>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</si>
  <si>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</si>
  <si>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</si>
  <si>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</si>
  <si>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</si>
  <si>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</si>
  <si>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</si>
  <si>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</si>
  <si>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</si>
  <si>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</si>
  <si>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</si>
  <si>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</si>
  <si>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</si>
  <si>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</si>
  <si>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</si>
  <si>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</si>
  <si>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</si>
  <si>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</si>
  <si>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</si>
  <si>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</si>
  <si>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</si>
  <si>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</si>
  <si>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</si>
  <si>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</si>
  <si>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</si>
  <si>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</si>
  <si>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</si>
  <si>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</si>
  <si>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</si>
  <si>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</si>
  <si>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</si>
  <si>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</si>
  <si>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</si>
  <si>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</si>
  <si>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</si>
  <si>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</si>
  <si>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</si>
  <si>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</si>
  <si>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</si>
  <si>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</si>
  <si>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</si>
  <si>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</si>
  <si>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</si>
  <si>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</si>
  <si>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</si>
  <si>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</si>
  <si>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</si>
  <si>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</si>
  <si>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</si>
  <si>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</si>
  <si>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</si>
  <si>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</si>
  <si>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</si>
  <si>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</si>
  <si>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</si>
  <si>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</si>
  <si>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</si>
  <si>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</si>
  <si>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</si>
  <si>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</si>
  <si>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</si>
  <si>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</si>
  <si>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</si>
  <si>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</si>
  <si>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</si>
  <si>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</si>
  <si>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</si>
  <si>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</si>
  <si>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</si>
  <si>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</si>
  <si>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</si>
  <si>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</si>
  <si>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</si>
  <si>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</si>
  <si>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</si>
  <si>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</si>
  <si>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</si>
  <si>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</si>
  <si>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</si>
  <si>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</si>
  <si>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</si>
  <si>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</si>
  <si>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</si>
  <si>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</si>
  <si>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</si>
  <si>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</si>
  <si>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</si>
  <si>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</si>
  <si>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</si>
  <si>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</si>
  <si>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</si>
  <si>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</si>
  <si>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</si>
  <si>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</si>
  <si>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</si>
  <si>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</si>
  <si>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</si>
  <si>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</si>
  <si>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</si>
  <si>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</si>
  <si>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</si>
  <si>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</si>
  <si>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</si>
  <si>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</si>
  <si>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</si>
  <si>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</si>
  <si>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</si>
  <si>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</si>
  <si>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</si>
  <si>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</si>
  <si>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</si>
  <si>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</si>
  <si>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</si>
  <si>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</si>
  <si>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</si>
  <si>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</si>
  <si>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</si>
  <si>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</si>
  <si>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</si>
  <si>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</si>
  <si>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</si>
  <si>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</si>
  <si>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</si>
  <si>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</si>
  <si>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</si>
  <si>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</si>
  <si>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</si>
  <si>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</si>
  <si>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</si>
  <si>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</si>
  <si>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</si>
  <si>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</si>
  <si>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</si>
  <si>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</si>
  <si>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</si>
  <si>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</si>
  <si>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</si>
  <si>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</si>
  <si>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</si>
  <si>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</si>
  <si>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</si>
  <si>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</si>
  <si>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</si>
  <si>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</si>
  <si>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</si>
  <si>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</si>
  <si>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</si>
  <si>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</si>
  <si>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</si>
  <si>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</si>
  <si>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</si>
  <si>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</si>
  <si>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</si>
  <si>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</si>
  <si>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</si>
  <si>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</si>
  <si>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</si>
  <si>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</si>
  <si>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</si>
  <si>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</si>
  <si>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</si>
  <si>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</si>
  <si>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</si>
  <si>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</si>
  <si>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</si>
  <si>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</si>
  <si>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</si>
  <si>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</si>
  <si>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</si>
  <si>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</si>
  <si>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</si>
  <si>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</si>
  <si>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</si>
  <si>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</si>
  <si>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</si>
  <si>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</si>
  <si>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</si>
  <si>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</si>
  <si>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</si>
  <si>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</si>
  <si>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</si>
  <si>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</si>
  <si>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</si>
  <si>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</si>
  <si>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</si>
  <si>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</si>
  <si>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</si>
  <si>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</si>
  <si>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</si>
  <si>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</si>
  <si>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</si>
  <si>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</si>
  <si>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</si>
  <si>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</si>
  <si>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</si>
  <si>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</si>
  <si>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</si>
  <si>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</si>
  <si>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</si>
  <si>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</si>
  <si>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</si>
  <si>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</si>
  <si>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</si>
  <si>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</si>
  <si>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</si>
  <si>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</si>
  <si>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</si>
  <si>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</si>
  <si>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</si>
  <si>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</si>
  <si>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</si>
  <si>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</si>
  <si>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</si>
  <si>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</si>
  <si>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</si>
  <si>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</si>
  <si>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</si>
  <si>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</si>
  <si>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</si>
  <si>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</si>
  <si>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</si>
  <si>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</si>
  <si>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</si>
  <si>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</si>
  <si>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</si>
  <si>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</si>
  <si>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</si>
  <si>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</si>
  <si>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</si>
  <si>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</si>
  <si>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</si>
  <si>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</si>
  <si>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</si>
  <si>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</si>
  <si>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</si>
  <si>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</si>
  <si>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</si>
  <si>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</si>
  <si>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</si>
  <si>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</si>
  <si>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</si>
  <si>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</si>
  <si>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</si>
  <si>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</si>
  <si>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</si>
  <si>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</si>
  <si>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</si>
  <si>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</si>
  <si>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</si>
  <si>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</si>
  <si>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</si>
  <si>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</si>
  <si>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</si>
  <si>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</si>
  <si>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</si>
  <si>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</si>
  <si>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</si>
  <si>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</si>
  <si>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</si>
  <si>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</si>
  <si>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</si>
  <si>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</si>
  <si>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</si>
  <si>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</si>
  <si>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</si>
  <si>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</si>
  <si>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</si>
  <si>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</si>
  <si>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</si>
  <si>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</si>
  <si>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</si>
  <si>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</si>
  <si>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</si>
  <si>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</si>
  <si>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</si>
  <si>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</si>
  <si>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</si>
  <si>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</si>
  <si>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</si>
  <si>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</si>
  <si>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</si>
  <si>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</si>
  <si>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</si>
  <si>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</si>
  <si>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</si>
  <si>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</si>
  <si>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</si>
  <si>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</si>
  <si>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</si>
  <si>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</si>
  <si>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</si>
  <si>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</si>
  <si>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</si>
  <si>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</si>
  <si>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</si>
  <si>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</si>
  <si>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</si>
  <si>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</si>
  <si>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</si>
  <si>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</si>
  <si>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</si>
  <si>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</si>
  <si>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</si>
  <si>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</si>
  <si>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</si>
  <si>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</si>
  <si>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</si>
  <si>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</si>
  <si>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</si>
  <si>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</si>
  <si>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</si>
  <si>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</si>
  <si>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</si>
  <si>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</si>
  <si>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</si>
  <si>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</si>
  <si>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</si>
  <si>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</si>
  <si>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</si>
  <si>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</si>
  <si>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</si>
  <si>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</si>
  <si>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</si>
  <si>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</si>
  <si>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</si>
  <si>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</si>
  <si>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</si>
  <si>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</si>
  <si>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</si>
  <si>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</si>
  <si>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</si>
  <si>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</si>
  <si>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</si>
  <si>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</si>
  <si>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</si>
  <si>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</si>
  <si>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</si>
  <si>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</si>
  <si>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</si>
  <si>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</si>
  <si>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</si>
  <si>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</si>
  <si>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</si>
  <si>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</si>
  <si>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</si>
  <si>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</si>
  <si>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</si>
  <si>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</si>
  <si>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</si>
  <si>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</si>
  <si>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</si>
  <si>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</si>
  <si>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</si>
  <si>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</si>
  <si>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</si>
  <si>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</si>
  <si>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</si>
  <si>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</si>
  <si>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</si>
  <si>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</si>
  <si>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</si>
  <si>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</si>
  <si>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</si>
  <si>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</si>
  <si>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</si>
  <si>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</si>
  <si>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</si>
  <si>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</si>
  <si>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</si>
  <si>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</si>
  <si>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</si>
  <si>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</si>
  <si>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</si>
  <si>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</si>
  <si>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</si>
  <si>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</si>
  <si>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</si>
  <si>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</si>
  <si>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</si>
  <si>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</si>
  <si>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</si>
  <si>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</si>
  <si>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</si>
  <si>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</si>
  <si>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</si>
  <si>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</si>
  <si>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</si>
  <si>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</si>
  <si>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</si>
  <si>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</si>
  <si>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</si>
  <si>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</si>
  <si>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</si>
  <si>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</si>
  <si>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</si>
  <si>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</si>
  <si>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</si>
  <si>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</si>
  <si>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</si>
  <si>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</si>
  <si>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</si>
  <si>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</si>
  <si>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</si>
  <si>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</si>
  <si>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</si>
  <si>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</si>
  <si>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</si>
  <si>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</si>
  <si>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</si>
  <si>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</si>
  <si>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</si>
  <si>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</si>
  <si>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</si>
  <si>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</si>
  <si>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</si>
  <si>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</si>
  <si>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</si>
  <si>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</si>
  <si>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</si>
  <si>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</si>
  <si>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</si>
  <si>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</si>
  <si>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</si>
  <si>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</si>
  <si>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</si>
  <si>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</si>
  <si>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</si>
  <si>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</si>
  <si>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</si>
  <si>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</si>
  <si>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</si>
  <si>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</si>
  <si>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</si>
  <si>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</si>
  <si>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</si>
  <si>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</si>
  <si>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</si>
  <si>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</si>
  <si>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</si>
  <si>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</si>
  <si>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</si>
  <si>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</si>
  <si>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</si>
  <si>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</si>
  <si>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</si>
  <si>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</si>
  <si>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</si>
  <si>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</si>
  <si>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</si>
  <si>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</si>
  <si>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</si>
  <si>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</si>
  <si>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</si>
  <si>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</si>
  <si>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</si>
  <si>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</si>
  <si>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</si>
  <si>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</si>
  <si>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</si>
  <si>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</si>
  <si>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</si>
  <si>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</si>
  <si>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</si>
  <si>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</si>
  <si>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</si>
  <si>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</si>
  <si>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</si>
  <si>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</si>
  <si>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</si>
  <si>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</si>
  <si>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</si>
  <si>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</si>
  <si>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</si>
  <si>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</si>
  <si>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</si>
  <si>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</si>
  <si>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</si>
  <si>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</si>
  <si>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</si>
  <si>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</si>
  <si>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</si>
  <si>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</si>
  <si>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</si>
  <si>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</si>
  <si>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</si>
  <si>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</si>
  <si>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</si>
  <si>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</si>
  <si>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</si>
  <si>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</si>
  <si>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</si>
  <si>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</si>
  <si>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</si>
  <si>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</si>
  <si>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</si>
  <si>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</si>
  <si>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</si>
  <si>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</si>
  <si>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</si>
  <si>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</si>
  <si>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</si>
  <si>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</si>
  <si>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</si>
  <si>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</si>
  <si>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</si>
  <si>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</si>
  <si>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</si>
  <si>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</si>
  <si>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</si>
  <si>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</si>
  <si>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</si>
  <si>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</si>
  <si>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</si>
  <si>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</si>
  <si>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</si>
  <si>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</si>
  <si>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</si>
  <si>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</si>
  <si>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</si>
  <si>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</si>
  <si>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</si>
  <si>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</si>
  <si>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</si>
  <si>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</si>
  <si>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</si>
  <si>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</si>
  <si>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</si>
  <si>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</si>
  <si>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</si>
  <si>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</si>
  <si>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</si>
  <si>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</si>
  <si>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</si>
  <si>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</si>
  <si>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</si>
  <si>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</si>
  <si>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</si>
  <si>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</si>
  <si>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</si>
  <si>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</si>
  <si>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</si>
  <si>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</si>
  <si>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</si>
  <si>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</si>
  <si>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</si>
  <si>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</si>
  <si>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</si>
  <si>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</si>
  <si>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</si>
  <si>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</si>
  <si>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</si>
  <si>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</si>
  <si>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</si>
  <si>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</si>
  <si>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</si>
  <si>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</si>
  <si>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</si>
  <si>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</si>
  <si>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</si>
  <si>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</si>
  <si>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</si>
  <si>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</si>
  <si>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</si>
  <si>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</si>
  <si>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</si>
  <si>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</si>
  <si>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</si>
  <si>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</si>
  <si>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</si>
  <si>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</si>
  <si>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</si>
  <si>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</si>
  <si>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</si>
  <si>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</si>
  <si>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</si>
  <si>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</si>
  <si>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</si>
  <si>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</si>
  <si>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</si>
  <si>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</si>
  <si>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</si>
  <si>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</si>
  <si>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</si>
  <si>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</si>
  <si>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</si>
  <si>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</si>
  <si>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</si>
  <si>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</si>
  <si>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</si>
  <si>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</si>
  <si>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</si>
  <si>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</si>
  <si>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</si>
  <si>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</si>
  <si>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</si>
  <si>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</si>
  <si>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</si>
  <si>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</si>
  <si>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</si>
  <si>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</si>
  <si>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</si>
  <si>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</si>
  <si>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</si>
  <si>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</si>
  <si>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</si>
  <si>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</si>
  <si>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</si>
  <si>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</si>
  <si>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</si>
  <si>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</si>
  <si>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</si>
  <si>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</si>
  <si>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</si>
  <si>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</si>
  <si>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</si>
  <si>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</si>
  <si>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</si>
  <si>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</si>
  <si>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</si>
  <si>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</si>
  <si>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</si>
  <si>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</si>
  <si>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</si>
  <si>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</si>
  <si>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</si>
  <si>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</si>
  <si>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</si>
  <si>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</si>
  <si>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</si>
  <si>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</si>
  <si>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</si>
  <si>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</si>
  <si>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</si>
  <si>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</si>
  <si>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</si>
  <si>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</si>
  <si>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</si>
  <si>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</si>
  <si>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</si>
  <si>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</si>
  <si>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</si>
  <si>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</si>
  <si>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</si>
  <si>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</si>
  <si>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</si>
  <si>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</si>
  <si>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</si>
  <si>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</si>
  <si>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</si>
  <si>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</si>
  <si>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</si>
  <si>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</si>
  <si>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</si>
  <si>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</si>
  <si>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</si>
  <si>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</si>
  <si>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</si>
  <si>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</si>
  <si>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</si>
  <si>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</si>
  <si>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</si>
  <si>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</si>
  <si>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</si>
  <si>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</si>
  <si>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</si>
  <si>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</si>
  <si>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</si>
  <si>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</si>
  <si>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</si>
  <si>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</si>
  <si>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</si>
  <si>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</si>
  <si>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</si>
  <si>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</si>
  <si>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</si>
  <si>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</si>
  <si>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</si>
  <si>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</si>
  <si>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</si>
  <si>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</si>
  <si>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</si>
  <si>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</si>
  <si>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</si>
  <si>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</si>
  <si>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</si>
  <si>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</si>
  <si>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</si>
  <si>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</si>
  <si>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</si>
  <si>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</si>
  <si>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</si>
  <si>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</si>
  <si>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</si>
  <si>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</si>
  <si>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</si>
  <si>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</si>
  <si>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</si>
  <si>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</si>
  <si>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</si>
  <si>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</si>
  <si>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</si>
  <si>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</si>
  <si>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</si>
  <si>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</si>
  <si>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</si>
  <si>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</si>
  <si>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</si>
  <si>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</si>
  <si>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</si>
  <si>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</si>
  <si>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</si>
  <si>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</si>
  <si>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</si>
  <si>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</si>
  <si>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</si>
  <si>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</si>
  <si>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</si>
  <si>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</si>
  <si>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</si>
  <si>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</si>
  <si>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</si>
  <si>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</si>
  <si>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</si>
  <si>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</si>
  <si>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</si>
  <si>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</si>
  <si>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</si>
  <si>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</si>
  <si>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</si>
  <si>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</si>
  <si>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</si>
  <si>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</si>
  <si>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</si>
  <si>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</si>
  <si>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</si>
  <si>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</si>
  <si>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</si>
  <si>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</si>
  <si>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</si>
  <si>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</si>
  <si>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</si>
  <si>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</si>
  <si>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</si>
  <si>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</si>
  <si>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</si>
  <si>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</si>
  <si>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</si>
  <si>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</si>
  <si>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</si>
  <si>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</si>
  <si>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</si>
  <si>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</si>
  <si>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</si>
  <si>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</si>
  <si>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</si>
  <si>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</si>
  <si>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</si>
  <si>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</si>
  <si>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</si>
  <si>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</si>
  <si>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</si>
  <si>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</si>
  <si>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</si>
  <si>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</si>
  <si>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</si>
  <si>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</si>
  <si>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</si>
  <si>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</si>
  <si>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</si>
  <si>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</si>
  <si>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</si>
  <si>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</si>
  <si>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</si>
  <si>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</si>
  <si>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</si>
  <si>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</si>
  <si>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</si>
  <si>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</si>
  <si>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</si>
  <si>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</si>
  <si>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</si>
  <si>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</si>
  <si>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</si>
  <si>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</si>
  <si>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</si>
  <si>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</si>
  <si>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</si>
  <si>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</si>
  <si>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</si>
  <si>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</si>
  <si>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</si>
  <si>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</si>
  <si>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</si>
  <si>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</si>
  <si>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</si>
  <si>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</si>
  <si>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</si>
  <si>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</si>
  <si>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</si>
  <si>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</si>
  <si>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</si>
  <si>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</si>
  <si>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</si>
  <si>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</si>
  <si>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</si>
  <si>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</si>
  <si>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</si>
  <si>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</si>
  <si>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</si>
  <si>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</si>
  <si>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</si>
  <si>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</si>
  <si>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</si>
  <si>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</si>
  <si>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</si>
  <si>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</si>
  <si>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</si>
  <si>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</si>
  <si>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</si>
  <si>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</si>
  <si>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</si>
  <si>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</si>
  <si>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</si>
  <si>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</si>
  <si>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</si>
  <si>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</si>
  <si>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</si>
  <si>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</si>
  <si>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</si>
  <si>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</si>
  <si>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</si>
  <si>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</si>
  <si>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</si>
  <si>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</si>
  <si>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</si>
  <si>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</si>
  <si>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</si>
  <si>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</si>
  <si>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</si>
  <si>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</si>
  <si>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</si>
  <si>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</si>
  <si>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</si>
  <si>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</si>
  <si>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</si>
  <si>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</si>
  <si>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</si>
  <si>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</si>
  <si>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</si>
  <si>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</si>
  <si>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</si>
  <si>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</si>
  <si>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</si>
  <si>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</si>
  <si>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</si>
  <si>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</si>
  <si>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</si>
  <si>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</si>
  <si>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</si>
  <si>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</si>
  <si>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</si>
  <si>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</si>
  <si>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</si>
  <si>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</si>
  <si>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</si>
  <si>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</si>
  <si>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</si>
  <si>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</si>
  <si>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</si>
  <si>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</si>
  <si>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</si>
  <si>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</si>
  <si>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</si>
  <si>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</si>
  <si>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</si>
  <si>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</si>
  <si>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</si>
  <si>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</si>
  <si>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</si>
  <si>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</si>
  <si>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</si>
  <si>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</si>
  <si>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</si>
  <si>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</si>
  <si>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</si>
  <si>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</si>
  <si>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</si>
  <si>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</si>
  <si>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</si>
  <si>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</si>
  <si>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</si>
  <si>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</si>
  <si>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</si>
  <si>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</si>
  <si>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</si>
  <si>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</si>
  <si>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</si>
  <si>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</si>
  <si>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</si>
  <si>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</si>
  <si>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</si>
  <si>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</si>
  <si>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</si>
  <si>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</si>
  <si>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</si>
  <si>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</si>
  <si>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</si>
  <si>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</si>
  <si>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</si>
  <si>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</si>
  <si>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</si>
  <si>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</si>
  <si>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</si>
  <si>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</si>
  <si>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</si>
  <si>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</si>
  <si>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</si>
  <si>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</si>
  <si>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</si>
  <si>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</si>
  <si>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</si>
  <si>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</si>
  <si>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</si>
  <si>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</si>
  <si>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</si>
  <si>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</si>
  <si>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</si>
  <si>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</si>
  <si>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</si>
  <si>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</si>
  <si>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</si>
  <si>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</si>
  <si>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</si>
  <si>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</si>
  <si>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</si>
  <si>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</si>
  <si>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</si>
  <si>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</si>
  <si>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</si>
  <si>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</si>
  <si>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</si>
  <si>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</si>
  <si>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</si>
  <si>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</si>
  <si>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</si>
  <si>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</si>
  <si>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</si>
  <si>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</si>
  <si>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</si>
  <si>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</si>
  <si>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</si>
  <si>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</si>
  <si>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</si>
  <si>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</si>
  <si>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</si>
  <si>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</si>
  <si>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</si>
  <si>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</si>
  <si>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</si>
  <si>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</si>
  <si>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</si>
  <si>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</si>
  <si>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</si>
  <si>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</si>
  <si>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</si>
  <si>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</si>
  <si>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</si>
  <si>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</si>
  <si>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</si>
  <si>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</si>
  <si>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</si>
  <si>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</si>
  <si>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</si>
  <si>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</si>
  <si>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</si>
  <si>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</si>
  <si>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</si>
  <si>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</si>
  <si>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</si>
  <si>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</si>
  <si>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</si>
  <si>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</si>
  <si>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</si>
  <si>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</si>
  <si>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</si>
  <si>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</si>
  <si>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</si>
  <si>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</si>
  <si>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</si>
  <si>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</si>
  <si>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</si>
  <si>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</si>
  <si>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</si>
  <si>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</si>
  <si>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</si>
  <si>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</si>
  <si>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</si>
  <si>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</si>
  <si>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</si>
  <si>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</si>
  <si>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</si>
  <si>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</si>
  <si>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</si>
  <si>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</si>
  <si>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</si>
  <si>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</si>
  <si>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</si>
  <si>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</si>
  <si>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</si>
  <si>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</si>
  <si>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</si>
  <si>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</si>
  <si>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</si>
  <si>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</si>
  <si>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</si>
  <si>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</si>
  <si>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</si>
  <si>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</si>
  <si>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</si>
  <si>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</si>
  <si>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</si>
  <si>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</si>
  <si>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</si>
  <si>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</si>
  <si>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</si>
  <si>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</si>
  <si>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</si>
  <si>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</si>
  <si>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</si>
  <si>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</si>
  <si>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</si>
  <si>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</si>
  <si>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</si>
  <si>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</si>
  <si>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</si>
  <si>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</si>
  <si>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</si>
  <si>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</si>
  <si>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</si>
  <si>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</si>
  <si>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</si>
  <si>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</si>
  <si>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</si>
  <si>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</si>
  <si>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</si>
  <si>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</si>
  <si>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</si>
  <si>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</si>
  <si>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</si>
  <si>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</si>
  <si>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</si>
  <si>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</si>
  <si>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</si>
  <si>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</si>
  <si>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</si>
  <si>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</si>
  <si>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</si>
  <si>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</si>
  <si>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</si>
  <si>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</si>
  <si>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</si>
  <si>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</si>
  <si>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</si>
  <si>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</si>
  <si>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</si>
  <si>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</si>
  <si>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</si>
  <si>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</si>
  <si>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</si>
  <si>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</si>
  <si>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</si>
  <si>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</si>
  <si>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</si>
  <si>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</si>
  <si>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</si>
  <si>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</si>
  <si>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</si>
  <si>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</si>
  <si>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</si>
  <si>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</si>
  <si>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</si>
  <si>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</si>
  <si>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</si>
  <si>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</si>
  <si>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</si>
  <si>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</si>
  <si>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</si>
  <si>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</si>
  <si>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</si>
  <si>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</si>
  <si>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</si>
  <si>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</si>
  <si>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</si>
  <si>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</si>
  <si>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</si>
  <si>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</si>
  <si>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</si>
  <si>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</si>
  <si>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</si>
  <si>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</si>
  <si>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</si>
  <si>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</si>
  <si>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</si>
  <si>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</si>
  <si>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</si>
  <si>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</si>
  <si>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</si>
  <si>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</si>
  <si>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</si>
  <si>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</si>
  <si>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</si>
  <si>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</si>
  <si>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</si>
  <si>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</si>
  <si>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</si>
  <si>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</si>
  <si>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</si>
  <si>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</si>
  <si>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</si>
  <si>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</si>
  <si>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</si>
  <si>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</si>
  <si>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</si>
  <si>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</si>
  <si>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</si>
  <si>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</si>
  <si>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</si>
  <si>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</si>
  <si>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</si>
  <si>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</si>
  <si>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</si>
  <si>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</si>
  <si>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</si>
  <si>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</si>
  <si>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</si>
  <si>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</si>
  <si>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</si>
  <si>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</si>
  <si>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</si>
  <si>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</si>
  <si>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</si>
  <si>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</si>
  <si>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</si>
  <si>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</si>
  <si>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</si>
  <si>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</si>
  <si>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</si>
  <si>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</si>
  <si>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</si>
  <si>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</si>
  <si>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</si>
  <si>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</si>
  <si>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</si>
  <si>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</si>
  <si>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</si>
  <si>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</si>
  <si>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</si>
  <si>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</si>
  <si>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</si>
  <si>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</si>
  <si>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</si>
  <si>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</si>
  <si>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</si>
  <si>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</si>
  <si>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</si>
  <si>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</si>
  <si>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</si>
  <si>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</si>
  <si>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</si>
  <si>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</si>
  <si>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</si>
  <si>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</si>
  <si>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</si>
  <si>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</si>
  <si>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</si>
  <si>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</si>
  <si>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</si>
  <si>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</si>
  <si>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</si>
  <si>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</si>
  <si>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</si>
  <si>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</si>
  <si>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</si>
  <si>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</si>
  <si>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</si>
  <si>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</si>
  <si>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</si>
  <si>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</si>
  <si>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</si>
  <si>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</si>
  <si>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</si>
  <si>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</si>
  <si>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</si>
  <si>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</si>
  <si>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</si>
  <si>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</si>
  <si>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</si>
  <si>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</si>
  <si>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</si>
  <si>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</si>
  <si>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</si>
  <si>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</si>
  <si>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</si>
  <si>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</si>
  <si>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</si>
  <si>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</si>
  <si>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</si>
  <si>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</si>
  <si>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</si>
  <si>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</si>
  <si>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</si>
  <si>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</si>
  <si>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</si>
  <si>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</si>
  <si>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</si>
  <si>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</si>
  <si>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</si>
  <si>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</si>
  <si>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</si>
  <si>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</si>
  <si>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</si>
  <si>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</si>
  <si>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</si>
  <si>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</si>
  <si>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</si>
  <si>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</si>
  <si>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</si>
  <si>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</si>
  <si>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</si>
  <si>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</si>
  <si>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</si>
  <si>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</si>
  <si>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</si>
  <si>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</si>
  <si>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</si>
  <si>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</si>
  <si>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</si>
  <si>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</si>
  <si>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</si>
  <si>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</si>
  <si>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</si>
  <si>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</si>
  <si>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</si>
  <si>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</si>
  <si>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</si>
  <si>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</si>
  <si>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</si>
  <si>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</si>
  <si>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</si>
  <si>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</si>
  <si>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</si>
  <si>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</si>
  <si>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</si>
  <si>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</si>
  <si>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</si>
  <si>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</si>
  <si>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</si>
  <si>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</si>
  <si>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</si>
  <si>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</si>
  <si>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</si>
  <si>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</si>
  <si>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</si>
  <si>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</si>
  <si>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</si>
  <si>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</si>
  <si>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</si>
  <si>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</si>
  <si>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</si>
  <si>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</si>
  <si>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</si>
  <si>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</si>
  <si>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</si>
  <si>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</si>
  <si>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</si>
  <si>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</si>
  <si>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</si>
  <si>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</si>
  <si>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</si>
  <si>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</si>
  <si>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</si>
  <si>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</si>
  <si>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</si>
  <si>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</si>
  <si>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</si>
  <si>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</si>
  <si>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</si>
  <si>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</si>
  <si>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</si>
  <si>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</si>
  <si>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</si>
  <si>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</si>
  <si>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</si>
  <si>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</si>
  <si>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</si>
  <si>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</si>
  <si>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</si>
  <si>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</si>
  <si>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</si>
  <si>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</si>
  <si>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</si>
  <si>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</si>
  <si>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</si>
  <si>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</si>
  <si>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</si>
  <si>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</si>
  <si>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</si>
  <si>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</si>
  <si>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</si>
  <si>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</si>
  <si>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</si>
  <si>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</si>
  <si>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</si>
  <si>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</si>
  <si>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</si>
  <si>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</si>
  <si>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</si>
  <si>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</si>
  <si>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</si>
  <si>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</si>
  <si>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</si>
  <si>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</si>
  <si>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</si>
  <si>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</si>
  <si>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</si>
  <si>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</si>
  <si>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</si>
  <si>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</si>
  <si>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</si>
  <si>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</si>
  <si>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</si>
  <si>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</si>
  <si>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</si>
  <si>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</si>
  <si>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</si>
  <si>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</si>
  <si>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</si>
  <si>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</si>
  <si>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</si>
  <si>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</si>
  <si>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</si>
  <si>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</si>
  <si>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</si>
  <si>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</si>
  <si>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</si>
  <si>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</si>
  <si>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</si>
  <si>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</si>
  <si>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</si>
  <si>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</si>
  <si>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</si>
  <si>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</si>
  <si>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</si>
  <si>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</si>
  <si>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</si>
  <si>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</si>
  <si>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</si>
  <si>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</si>
  <si>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</si>
  <si>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</si>
  <si>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</si>
  <si>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</si>
  <si>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</si>
  <si>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</si>
  <si>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</si>
  <si>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</si>
  <si>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</si>
  <si>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</si>
  <si>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</si>
  <si>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</si>
  <si>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</si>
  <si>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</si>
  <si>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</si>
  <si>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</si>
  <si>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</si>
  <si>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</si>
  <si>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</si>
  <si>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</si>
  <si>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</si>
  <si>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</si>
  <si>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</si>
  <si>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</si>
  <si>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</si>
  <si>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</si>
  <si>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</si>
  <si>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</si>
  <si>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</si>
  <si>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</si>
  <si>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</si>
  <si>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</si>
  <si>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</si>
  <si>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</si>
  <si>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</si>
  <si>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</si>
  <si>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</si>
  <si>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</si>
  <si>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</si>
  <si>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</si>
  <si>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</si>
  <si>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</si>
  <si>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</si>
  <si>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</si>
  <si>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</si>
  <si>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</si>
  <si>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</si>
  <si>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</si>
  <si>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</si>
  <si>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</si>
  <si>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</si>
  <si>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</si>
  <si>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</si>
  <si>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</si>
  <si>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</si>
  <si>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</si>
  <si>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</si>
  <si>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</si>
  <si>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</si>
  <si>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</si>
  <si>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</si>
  <si>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</si>
  <si>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</si>
  <si>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</si>
  <si>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</si>
  <si>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</si>
  <si>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</si>
  <si>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</si>
  <si>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</si>
  <si>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</si>
  <si>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</si>
  <si>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</si>
  <si>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</si>
  <si>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</si>
  <si>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</si>
  <si>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</si>
  <si>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</si>
  <si>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</si>
  <si>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</si>
  <si>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</si>
  <si>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</si>
  <si>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</si>
  <si>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</si>
  <si>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</si>
  <si>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</si>
  <si>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</si>
  <si>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</si>
  <si>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</si>
  <si>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</si>
  <si>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</si>
  <si>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</si>
  <si>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</si>
  <si>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</si>
  <si>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</si>
  <si>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</si>
  <si>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</si>
  <si>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</si>
  <si>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</si>
  <si>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</si>
  <si>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</si>
  <si>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</si>
  <si>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</si>
  <si>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</si>
  <si>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</si>
  <si>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</si>
  <si>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</si>
  <si>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</si>
  <si>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</si>
  <si>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</si>
  <si>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</si>
  <si>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</si>
  <si>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</si>
  <si>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</si>
  <si>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</si>
  <si>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</si>
  <si>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</si>
  <si>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</si>
  <si>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</si>
  <si>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</si>
  <si>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</si>
  <si>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</si>
  <si>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</si>
  <si>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</si>
  <si>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</si>
  <si>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</si>
  <si>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</si>
  <si>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</si>
  <si>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</si>
  <si>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</si>
  <si>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</si>
  <si>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</si>
  <si>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</si>
  <si>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</si>
  <si>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</si>
  <si>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</si>
  <si>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</si>
  <si>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</si>
  <si>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</si>
  <si>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</si>
  <si>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</si>
  <si>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</si>
  <si>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</si>
  <si>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</si>
  <si>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</si>
  <si>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</si>
  <si>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</si>
  <si>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</si>
  <si>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</si>
  <si>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</si>
  <si>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</si>
  <si>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</si>
  <si>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</si>
  <si>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</si>
  <si>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</si>
  <si>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</si>
  <si>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</si>
  <si>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</si>
  <si>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</si>
  <si>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</si>
  <si>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</si>
  <si>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</si>
  <si>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</si>
  <si>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</si>
  <si>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</si>
  <si>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</si>
  <si>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</si>
  <si>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</si>
  <si>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</si>
  <si>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</si>
  <si>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</si>
  <si>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</si>
  <si>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</si>
  <si>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</si>
  <si>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</si>
  <si>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</si>
  <si>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</si>
  <si>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</si>
  <si>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</si>
  <si>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</si>
  <si>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</si>
  <si>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</si>
  <si>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</si>
  <si>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</si>
  <si>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</si>
  <si>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</si>
  <si>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</si>
  <si>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</si>
  <si>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</si>
  <si>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</si>
  <si>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</si>
  <si>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</si>
  <si>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</si>
  <si>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</si>
  <si>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</si>
  <si>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</si>
  <si>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</si>
  <si>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</si>
  <si>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</si>
  <si>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</si>
  <si>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</si>
  <si>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</si>
  <si>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</si>
  <si>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</si>
  <si>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</si>
  <si>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</si>
  <si>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</si>
  <si>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</si>
  <si>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</si>
  <si>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</si>
  <si>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</si>
  <si>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</si>
  <si>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</si>
  <si>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</si>
  <si>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</si>
  <si>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</si>
  <si>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</si>
  <si>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</si>
  <si>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</si>
  <si>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</si>
  <si>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</si>
  <si>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</si>
  <si>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</si>
  <si>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</si>
  <si>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</si>
  <si>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</si>
  <si>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</si>
  <si>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</si>
  <si>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</si>
  <si>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</si>
  <si>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</si>
  <si>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</si>
  <si>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</si>
  <si>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</si>
  <si>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</si>
  <si>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</si>
  <si>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</si>
  <si>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</si>
  <si>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</si>
  <si>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</si>
  <si>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</si>
  <si>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</si>
  <si>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</si>
  <si>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</si>
  <si>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</si>
  <si>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</si>
  <si>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</si>
  <si>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</si>
  <si>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</si>
  <si>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</si>
  <si>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</si>
  <si>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</si>
  <si>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</si>
  <si>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</si>
  <si>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</si>
  <si>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</si>
  <si>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</si>
  <si>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</si>
  <si>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</si>
  <si>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</si>
  <si>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</si>
  <si>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</si>
  <si>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</si>
  <si>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</si>
  <si>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</si>
  <si>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</si>
  <si>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</si>
  <si>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</si>
  <si>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</si>
  <si>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</si>
  <si>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</si>
  <si>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</si>
  <si>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</si>
  <si>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</si>
  <si>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</si>
  <si>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</si>
  <si>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</si>
  <si>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</si>
  <si>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</si>
  <si>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</si>
  <si>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</si>
  <si>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</si>
  <si>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</si>
  <si>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</si>
  <si>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</si>
  <si>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</si>
  <si>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</si>
  <si>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</si>
  <si>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</si>
  <si>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</si>
  <si>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</si>
  <si>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</si>
  <si>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</si>
  <si>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</si>
  <si>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</si>
  <si>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</si>
  <si>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</si>
  <si>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</si>
  <si>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</si>
  <si>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</si>
  <si>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</si>
  <si>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</si>
  <si>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</si>
  <si>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</si>
  <si>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</si>
  <si>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</si>
  <si>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</si>
  <si>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</si>
  <si>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</si>
  <si>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</si>
  <si>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</si>
  <si>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</si>
  <si>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</si>
  <si>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</si>
  <si>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</si>
  <si>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</si>
  <si>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</si>
  <si>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</si>
  <si>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</si>
  <si>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</si>
  <si>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</si>
  <si>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</si>
  <si>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</si>
  <si>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</si>
  <si>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</si>
  <si>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</si>
  <si>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</si>
  <si>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</si>
  <si>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</si>
  <si>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</si>
  <si>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</si>
  <si>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</si>
  <si>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</si>
  <si>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</si>
  <si>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</si>
  <si>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</si>
  <si>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</si>
  <si>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</si>
  <si>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</si>
  <si>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</si>
  <si>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</si>
  <si>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</si>
  <si>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</si>
  <si>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</si>
  <si>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</si>
  <si>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</si>
  <si>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</si>
  <si>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</si>
  <si>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</si>
  <si>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</si>
  <si>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</si>
  <si>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</si>
  <si>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</si>
  <si>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</si>
  <si>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</si>
  <si>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</si>
  <si>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</si>
  <si>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</si>
  <si>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</si>
  <si>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</si>
  <si>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</si>
  <si>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</si>
  <si>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</si>
  <si>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</si>
  <si>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</si>
  <si>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</si>
  <si>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</si>
  <si>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</si>
  <si>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</si>
  <si>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</si>
  <si>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</si>
  <si>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</si>
  <si>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</si>
  <si>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</si>
  <si>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</si>
  <si>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</si>
  <si>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</si>
  <si>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</si>
  <si>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</si>
  <si>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</si>
  <si>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</si>
  <si>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</si>
  <si>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</si>
  <si>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</si>
  <si>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</si>
  <si>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</si>
  <si>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</si>
  <si>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</si>
  <si>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</si>
  <si>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</si>
  <si>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</si>
  <si>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</si>
  <si>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</si>
  <si>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</si>
  <si>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</si>
  <si>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</si>
  <si>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</si>
  <si>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</si>
  <si>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</si>
  <si>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</si>
  <si>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</si>
  <si>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</si>
  <si>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</si>
  <si>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</si>
  <si>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</si>
  <si>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</si>
  <si>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</si>
  <si>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</si>
  <si>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</si>
  <si>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</si>
  <si>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</si>
  <si>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</si>
  <si>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</si>
  <si>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</si>
  <si>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</si>
  <si>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</si>
  <si>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</si>
  <si>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</si>
  <si>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</si>
  <si>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</si>
  <si>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</si>
  <si>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</si>
  <si>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</si>
  <si>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</si>
  <si>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</si>
  <si>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</si>
  <si>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</si>
  <si>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</si>
  <si>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</si>
  <si>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</si>
  <si>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</si>
  <si>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</si>
  <si>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</si>
  <si>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</si>
  <si>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</si>
  <si>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</si>
  <si>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</si>
  <si>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</si>
  <si>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</si>
  <si>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</si>
  <si>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</si>
  <si>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</si>
  <si>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</si>
  <si>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</si>
  <si>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</si>
  <si>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</si>
  <si>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</si>
  <si>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</si>
  <si>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</si>
  <si>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</si>
  <si>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</si>
  <si>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</si>
  <si>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</si>
  <si>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</si>
  <si>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</si>
  <si>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</si>
  <si>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</si>
  <si>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</si>
  <si>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</si>
  <si>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</si>
  <si>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</si>
  <si>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</si>
  <si>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</si>
  <si>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</si>
  <si>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</si>
  <si>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</si>
  <si>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</si>
  <si>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</si>
  <si>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</si>
  <si>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</si>
  <si>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</si>
  <si>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</si>
  <si>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</si>
  <si>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</si>
  <si>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</si>
  <si>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</si>
  <si>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</si>
  <si>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</si>
  <si>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</si>
  <si>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</si>
  <si>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</si>
  <si>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</si>
  <si>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</si>
  <si>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</si>
  <si>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</si>
  <si>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</si>
  <si>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</si>
  <si>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</si>
  <si>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</si>
  <si>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</si>
  <si>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</si>
  <si>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</si>
  <si>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</si>
  <si>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</si>
  <si>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</si>
  <si>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</si>
  <si>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</si>
  <si>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</si>
  <si>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</si>
  <si>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</si>
  <si>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</si>
  <si>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</si>
  <si>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</si>
  <si>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</si>
  <si>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</si>
  <si>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</si>
  <si>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</si>
  <si>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</si>
  <si>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</si>
  <si>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</si>
  <si>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</si>
  <si>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</si>
  <si>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</si>
  <si>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</si>
  <si>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</si>
  <si>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</si>
  <si>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</si>
  <si>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</si>
  <si>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</si>
  <si>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</si>
  <si>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</si>
  <si>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</si>
  <si>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</si>
  <si>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</si>
  <si>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</si>
  <si>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</si>
  <si>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</si>
  <si>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</si>
  <si>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</si>
  <si>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</si>
  <si>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</si>
  <si>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</si>
  <si>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</si>
  <si>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</si>
  <si>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</si>
  <si>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</si>
  <si>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</si>
  <si>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</si>
  <si>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</si>
  <si>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</si>
  <si>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</si>
  <si>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</si>
  <si>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</si>
  <si>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</si>
  <si>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</si>
  <si>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</si>
  <si>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</si>
  <si>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</si>
  <si>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</si>
  <si>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</si>
  <si>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</si>
  <si>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</si>
  <si>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</si>
  <si>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</si>
  <si>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</si>
  <si>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</si>
  <si>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</si>
  <si>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</si>
  <si>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</si>
  <si>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</si>
  <si>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</si>
  <si>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</si>
  <si>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</si>
  <si>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</si>
  <si>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</si>
  <si>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</si>
  <si>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</si>
  <si>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</si>
  <si>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</si>
  <si>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</si>
  <si>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</si>
  <si>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</si>
  <si>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</si>
  <si>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</si>
  <si>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</si>
  <si>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</si>
  <si>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</si>
  <si>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</si>
  <si>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</si>
  <si>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</si>
  <si>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</si>
  <si>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</si>
  <si>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</si>
  <si>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</si>
  <si>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</si>
  <si>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</si>
  <si>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</si>
  <si>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</si>
  <si>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</si>
  <si>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</si>
  <si>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</si>
  <si>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</si>
  <si>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</si>
  <si>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</si>
  <si>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</si>
  <si>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</si>
  <si>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</si>
  <si>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</si>
  <si>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</si>
  <si>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</si>
  <si>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</si>
  <si>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</si>
  <si>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</si>
  <si>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</si>
  <si>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</si>
  <si>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</si>
  <si>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</si>
  <si>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</si>
  <si>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</si>
  <si>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</si>
  <si>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</si>
  <si>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</si>
  <si>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</si>
  <si>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</si>
  <si>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</si>
  <si>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</si>
  <si>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</si>
  <si>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</si>
  <si>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</si>
  <si>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</si>
  <si>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</si>
  <si>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</si>
  <si>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</si>
  <si>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</si>
  <si>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</si>
  <si>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</si>
  <si>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</si>
  <si>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</si>
  <si>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</si>
  <si>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</si>
  <si>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</si>
  <si>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</si>
  <si>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</si>
  <si>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</si>
  <si>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</si>
  <si>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</si>
  <si>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</si>
  <si>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</si>
  <si>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</si>
  <si>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</si>
  <si>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</si>
  <si>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</si>
  <si>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</si>
  <si>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</si>
  <si>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</si>
  <si>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</si>
  <si>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</si>
  <si>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</si>
  <si>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</si>
  <si>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</si>
  <si>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</si>
  <si>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</si>
  <si>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</si>
  <si>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</si>
  <si>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</si>
  <si>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</si>
  <si>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</si>
  <si>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</si>
  <si>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</si>
  <si>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</si>
  <si>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</si>
  <si>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</si>
  <si>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</si>
  <si>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</si>
  <si>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</si>
  <si>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</si>
  <si>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</si>
  <si>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</si>
  <si>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</si>
  <si>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</si>
  <si>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</si>
  <si>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</si>
  <si>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</si>
  <si>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</si>
  <si>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</si>
  <si>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</si>
  <si>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</si>
  <si>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</si>
  <si>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</si>
  <si>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</si>
  <si>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</si>
  <si>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</si>
  <si>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</si>
  <si>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</si>
  <si>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</si>
  <si>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</si>
  <si>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</si>
  <si>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</si>
  <si>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</si>
  <si>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</si>
  <si>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</si>
  <si>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</si>
  <si>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</si>
  <si>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</si>
  <si>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</si>
  <si>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</si>
  <si>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</si>
  <si>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</si>
  <si>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</si>
  <si>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</si>
  <si>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</si>
  <si>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</si>
  <si>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</si>
  <si>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</si>
  <si>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</si>
  <si>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</si>
  <si>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</si>
  <si>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</si>
  <si>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</si>
  <si>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</si>
  <si>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</si>
  <si>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</si>
  <si>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</si>
  <si>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</si>
  <si>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</si>
  <si>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</si>
  <si>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</si>
  <si>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</si>
  <si>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</si>
  <si>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</si>
  <si>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</si>
  <si>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</si>
  <si>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</si>
  <si>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</si>
  <si>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</si>
  <si>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</si>
  <si>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</si>
  <si>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</si>
  <si>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</si>
  <si>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</si>
  <si>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</si>
  <si>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</si>
  <si>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</si>
  <si>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</si>
  <si>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</si>
  <si>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</si>
  <si>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</si>
  <si>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</si>
  <si>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</si>
  <si>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</si>
  <si>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</si>
  <si>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</si>
  <si>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</si>
  <si>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</si>
  <si>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</si>
  <si>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</si>
  <si>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</si>
  <si>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</si>
  <si>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</si>
  <si>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</si>
  <si>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</si>
  <si>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</si>
  <si>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</si>
  <si>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</si>
  <si>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</si>
  <si>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</si>
  <si>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</si>
  <si>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</si>
  <si>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</si>
  <si>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</si>
  <si>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</si>
  <si>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</si>
  <si>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</si>
  <si>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</si>
  <si>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</si>
  <si>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</si>
  <si>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</si>
  <si>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</si>
  <si>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</si>
  <si>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</si>
  <si>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</si>
  <si>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</si>
  <si>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</si>
  <si>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</si>
  <si>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</si>
  <si>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</si>
  <si>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</si>
  <si>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</si>
  <si>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</si>
  <si>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</si>
  <si>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</si>
  <si>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</si>
  <si>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</si>
  <si>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</si>
  <si>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</si>
  <si>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</si>
  <si>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</si>
  <si>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</si>
  <si>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</si>
  <si>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</si>
  <si>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</si>
  <si>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</si>
  <si>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</si>
  <si>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</si>
  <si>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</si>
  <si>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</si>
  <si>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</si>
  <si>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</si>
  <si>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</si>
  <si>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</si>
  <si>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</si>
  <si>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</si>
  <si>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</si>
  <si>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</si>
  <si>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</si>
  <si>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</si>
  <si>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</si>
  <si>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</si>
  <si>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</si>
  <si>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</si>
  <si>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</si>
  <si>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</si>
  <si>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</si>
  <si>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</si>
  <si>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</si>
  <si>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</si>
  <si>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</si>
  <si>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</si>
  <si>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</si>
  <si>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</si>
  <si>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</si>
  <si>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</si>
  <si>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</si>
  <si>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</si>
  <si>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</si>
  <si>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</si>
  <si>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</si>
  <si>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</si>
  <si>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</si>
  <si>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</si>
  <si>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</si>
  <si>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</si>
  <si>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</si>
  <si>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</si>
  <si>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</si>
  <si>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</si>
  <si>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</si>
  <si>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</si>
  <si>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</si>
  <si>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</si>
  <si>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</si>
  <si>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</si>
  <si>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</si>
  <si>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</si>
  <si>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</si>
  <si>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</si>
  <si>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</si>
  <si>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</si>
  <si>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</si>
  <si>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</si>
  <si>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</si>
  <si>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</si>
  <si>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</si>
  <si>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</si>
  <si>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</si>
  <si>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</si>
  <si>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</si>
  <si>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</si>
  <si>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</si>
  <si>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</si>
  <si>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</si>
  <si>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</si>
  <si>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</si>
  <si>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</si>
  <si>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</si>
  <si>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</si>
  <si>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</si>
  <si>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</si>
  <si>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</si>
  <si>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</si>
  <si>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</si>
  <si>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</si>
  <si>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</si>
  <si>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</si>
  <si>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</si>
  <si>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</si>
  <si>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</si>
  <si>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</si>
  <si>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</si>
  <si>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</si>
  <si>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</si>
  <si>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</si>
  <si>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</si>
  <si>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</si>
  <si>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</si>
  <si>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</si>
  <si>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</si>
  <si>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</si>
  <si>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</si>
  <si>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</si>
  <si>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</si>
  <si>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</si>
  <si>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</si>
  <si>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</si>
  <si>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</si>
  <si>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</si>
  <si>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</si>
  <si>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</si>
  <si>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</si>
  <si>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</si>
  <si>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</si>
  <si>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</si>
  <si>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</si>
  <si>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</si>
  <si>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</si>
  <si>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</si>
  <si>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</si>
  <si>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</si>
  <si>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</si>
  <si>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</si>
  <si>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</si>
  <si>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</si>
  <si>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</si>
  <si>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</si>
  <si>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</si>
  <si>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</si>
  <si>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</si>
  <si>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</si>
  <si>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</si>
  <si>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</si>
  <si>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</si>
  <si>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</si>
  <si>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</si>
  <si>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</si>
  <si>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</si>
  <si>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</si>
  <si>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</si>
  <si>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</si>
  <si>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</si>
  <si>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</si>
  <si>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</si>
  <si>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</si>
  <si>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</si>
  <si>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</si>
  <si>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</si>
  <si>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</si>
  <si>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</si>
  <si>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</si>
  <si>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</si>
  <si>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</si>
  <si>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</si>
  <si>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</si>
  <si>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</si>
  <si>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</si>
  <si>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</si>
  <si>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</si>
  <si>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</si>
  <si>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</si>
  <si>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</si>
  <si>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</si>
  <si>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</si>
  <si>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</si>
  <si>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</si>
  <si>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</si>
  <si>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</si>
  <si>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</si>
  <si>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</si>
  <si>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</si>
  <si>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</si>
  <si>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</si>
  <si>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</si>
  <si>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</si>
  <si>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</si>
  <si>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</si>
  <si>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</si>
  <si>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</si>
  <si>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</si>
  <si>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</si>
  <si>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</si>
  <si>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</si>
  <si>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</si>
  <si>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</si>
  <si>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</si>
  <si>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</si>
  <si>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</si>
  <si>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</si>
  <si>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</si>
  <si>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</si>
  <si>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</si>
  <si>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</si>
  <si>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</si>
  <si>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</si>
  <si>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</si>
  <si>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</si>
  <si>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</si>
  <si>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</si>
  <si>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</si>
  <si>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</si>
  <si>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</si>
  <si>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</si>
  <si>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</si>
  <si>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</si>
  <si>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</si>
  <si>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</si>
  <si>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</si>
  <si>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</si>
  <si>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</si>
  <si>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</si>
  <si>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</si>
  <si>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</si>
  <si>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</si>
  <si>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</si>
  <si>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</si>
  <si>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</si>
  <si>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</si>
  <si>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</si>
  <si>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</si>
  <si>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</si>
  <si>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</si>
  <si>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</si>
  <si>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</si>
  <si>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</si>
  <si>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</si>
  <si>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</si>
  <si>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</si>
  <si>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</si>
  <si>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</si>
  <si>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</si>
  <si>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</si>
  <si>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</si>
  <si>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</si>
  <si>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</si>
  <si>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</si>
  <si>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</si>
  <si>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</si>
  <si>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</si>
  <si>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</si>
  <si>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</si>
  <si>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</si>
  <si>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</si>
  <si>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</si>
  <si>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</si>
  <si>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</si>
  <si>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</si>
  <si>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</si>
  <si>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</si>
  <si>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</si>
  <si>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</si>
  <si>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</si>
  <si>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</si>
  <si>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</si>
  <si>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</si>
  <si>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</si>
  <si>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</si>
  <si>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</si>
  <si>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</si>
  <si>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</si>
  <si>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</si>
  <si>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</si>
  <si>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</si>
  <si>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</si>
  <si>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</si>
  <si>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</si>
  <si>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</si>
  <si>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</si>
  <si>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</si>
  <si>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</si>
  <si>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</si>
  <si>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</si>
  <si>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</si>
  <si>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</si>
  <si>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</si>
  <si>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</si>
  <si>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</si>
  <si>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</si>
  <si>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</si>
  <si>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</si>
  <si>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</si>
  <si>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</si>
  <si>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</si>
  <si>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</si>
  <si>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</si>
  <si>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</si>
  <si>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</si>
  <si>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</si>
  <si>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</si>
  <si>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</si>
  <si>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</si>
  <si>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</si>
  <si>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</si>
  <si>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</si>
  <si>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</si>
  <si>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</si>
  <si>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</si>
  <si>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</si>
  <si>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</si>
  <si>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</si>
  <si>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</si>
  <si>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</si>
  <si>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</si>
  <si>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</si>
  <si>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</si>
  <si>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</si>
  <si>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</si>
  <si>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</si>
  <si>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</si>
  <si>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</si>
  <si>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</si>
  <si>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</si>
  <si>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</si>
  <si>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</si>
  <si>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</si>
  <si>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</si>
  <si>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</si>
  <si>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</si>
  <si>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</si>
  <si>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</si>
  <si>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</si>
  <si>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</si>
  <si>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</si>
  <si>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</si>
  <si>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</si>
  <si>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</si>
  <si>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</si>
  <si>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</si>
  <si>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</si>
  <si>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</si>
  <si>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</si>
  <si>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</si>
  <si>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</si>
  <si>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</si>
  <si>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</si>
  <si>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</si>
  <si>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</si>
  <si>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</si>
  <si>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</si>
  <si>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</si>
  <si>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</si>
  <si>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</si>
  <si>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</si>
  <si>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</si>
  <si>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</si>
  <si>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</si>
  <si>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</si>
  <si>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</si>
  <si>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</si>
  <si>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</si>
  <si>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</si>
  <si>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</si>
  <si>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</si>
  <si>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</si>
  <si>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</si>
  <si>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</si>
  <si>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</si>
  <si>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</si>
  <si>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</si>
  <si>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</si>
  <si>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</si>
  <si>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</si>
  <si>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</si>
  <si>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</si>
  <si>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</si>
  <si>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</si>
  <si>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</si>
  <si>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</si>
  <si>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</si>
  <si>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</si>
  <si>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</si>
  <si>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</si>
  <si>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</si>
  <si>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</si>
  <si>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</si>
  <si>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</si>
  <si>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</si>
  <si>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</si>
  <si>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</si>
  <si>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</si>
  <si>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</si>
  <si>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</si>
  <si>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</si>
  <si>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</si>
  <si>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</si>
  <si>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</si>
  <si>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</si>
  <si>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</si>
  <si>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</si>
  <si>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</si>
  <si>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</si>
  <si>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</si>
  <si>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</si>
  <si>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</si>
  <si>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</si>
  <si>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</si>
  <si>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</si>
  <si>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</si>
  <si>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</si>
  <si>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</si>
  <si>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</si>
  <si>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</si>
  <si>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</si>
  <si>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</si>
  <si>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</si>
  <si>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</si>
  <si>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</si>
  <si>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</si>
  <si>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</si>
  <si>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</si>
  <si>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</si>
  <si>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</si>
  <si>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</si>
  <si>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</si>
  <si>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</si>
  <si>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</si>
  <si>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</si>
  <si>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</si>
  <si>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</si>
  <si>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</si>
  <si>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</si>
  <si>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</si>
  <si>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</si>
  <si>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</si>
  <si>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</si>
  <si>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</si>
  <si>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</si>
  <si>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</si>
  <si>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</si>
  <si>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</si>
  <si>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</si>
  <si>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</si>
  <si>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</si>
  <si>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</si>
  <si>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</si>
  <si>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</si>
  <si>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</si>
  <si>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</si>
  <si>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</si>
  <si>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</si>
  <si>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</si>
  <si>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</si>
  <si>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</si>
  <si>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</si>
  <si>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</si>
  <si>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</si>
  <si>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</si>
  <si>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</si>
  <si>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</si>
  <si>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</si>
  <si>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</si>
  <si>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</si>
  <si>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</si>
  <si>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</si>
  <si>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</si>
  <si>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</si>
  <si>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</si>
  <si>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</si>
  <si>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</si>
  <si>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</si>
  <si>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</si>
  <si>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</si>
  <si>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</si>
  <si>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</si>
  <si>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</si>
  <si>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</si>
  <si>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</si>
  <si>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</si>
  <si>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</si>
  <si>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</si>
  <si>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</si>
  <si>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</si>
  <si>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</si>
  <si>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</si>
  <si>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</si>
  <si>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</si>
  <si>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</si>
  <si>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</si>
  <si>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</si>
  <si>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</si>
  <si>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</si>
  <si>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</si>
  <si>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</si>
  <si>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</si>
  <si>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</si>
  <si>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</si>
  <si>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</si>
  <si>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</si>
  <si>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</si>
  <si>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</si>
  <si>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</si>
  <si>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</si>
  <si>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</si>
  <si>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</si>
  <si>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</si>
  <si>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</si>
  <si>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</si>
  <si>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</si>
  <si>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</si>
  <si>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</si>
  <si>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</si>
  <si>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</si>
  <si>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</si>
  <si>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</si>
  <si>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</si>
  <si>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</si>
  <si>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</si>
  <si>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</si>
  <si>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</si>
  <si>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</si>
  <si>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</si>
  <si>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</si>
  <si>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</si>
  <si>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</si>
  <si>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</si>
  <si>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</si>
  <si>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</si>
  <si>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</si>
  <si>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</si>
  <si>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</si>
  <si>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</si>
  <si>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</si>
  <si>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</si>
  <si>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</si>
  <si>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</si>
  <si>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</si>
  <si>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</si>
  <si>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</si>
  <si>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</si>
  <si>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</si>
  <si>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</si>
  <si>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</si>
  <si>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</si>
  <si>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</si>
  <si>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</si>
  <si>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</si>
  <si>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</si>
  <si>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</si>
  <si>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</si>
  <si>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</si>
  <si>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</si>
  <si>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</si>
  <si>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</si>
  <si>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</si>
  <si>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</si>
  <si>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</si>
  <si>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</si>
  <si>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</si>
  <si>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</si>
  <si>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</si>
  <si>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</si>
  <si>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</si>
  <si>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</si>
  <si>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</si>
  <si>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</si>
  <si>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</si>
  <si>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</si>
  <si>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</si>
  <si>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</si>
  <si>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</si>
  <si>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</si>
  <si>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</si>
  <si>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</si>
  <si>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</si>
  <si>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</si>
  <si>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</si>
  <si>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</si>
  <si>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</si>
  <si>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</si>
  <si>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</si>
  <si>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</si>
  <si>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</si>
  <si>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</si>
  <si>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</si>
  <si>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</si>
  <si>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</si>
  <si>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</si>
  <si>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</si>
  <si>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</si>
  <si>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</si>
  <si>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</si>
  <si>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</si>
  <si>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</si>
  <si>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</si>
  <si>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</si>
  <si>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</si>
  <si>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</si>
  <si>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</si>
  <si>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</si>
  <si>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</si>
  <si>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</si>
  <si>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</si>
  <si>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</si>
  <si>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</si>
  <si>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</si>
  <si>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</si>
  <si>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</si>
  <si>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</si>
  <si>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</si>
  <si>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</si>
  <si>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</si>
  <si>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</si>
  <si>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</si>
  <si>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</si>
  <si>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</si>
  <si>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</si>
  <si>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</si>
  <si>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</si>
  <si>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</si>
  <si>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</si>
  <si>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</si>
  <si>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</si>
  <si>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</si>
  <si>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</si>
  <si>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</si>
  <si>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</si>
  <si>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</si>
  <si>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</si>
  <si>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</si>
  <si>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</si>
  <si>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</si>
  <si>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</si>
  <si>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</si>
  <si>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</si>
  <si>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</si>
  <si>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</si>
  <si>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</si>
  <si>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</si>
  <si>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</si>
  <si>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</si>
  <si>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</si>
  <si>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</si>
  <si>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</si>
  <si>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</si>
  <si>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</si>
  <si>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</si>
  <si>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</si>
  <si>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</si>
  <si>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</si>
  <si>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</si>
  <si>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</si>
  <si>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</si>
  <si>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</si>
  <si>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</si>
  <si>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</si>
  <si>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</si>
  <si>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</si>
  <si>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</si>
  <si>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</si>
  <si>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</si>
  <si>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</si>
  <si>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</si>
  <si>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</si>
  <si>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</si>
  <si>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</si>
  <si>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</si>
  <si>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</si>
  <si>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</si>
  <si>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</si>
  <si>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</si>
  <si>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</si>
  <si>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</si>
  <si>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</si>
  <si>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</si>
  <si>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</si>
  <si>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</si>
  <si>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</si>
  <si>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</si>
  <si>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</si>
  <si>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</si>
  <si>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</si>
  <si>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</si>
  <si>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</si>
  <si>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</si>
  <si>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</si>
  <si>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</si>
  <si>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</si>
  <si>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</si>
  <si>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</si>
  <si>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</si>
  <si>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</si>
  <si>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</si>
  <si>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</si>
  <si>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</si>
  <si>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</si>
  <si>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</si>
  <si>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</si>
  <si>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</si>
  <si>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</si>
  <si>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</si>
  <si>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</si>
  <si>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</si>
  <si>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</si>
  <si>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</si>
  <si>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</si>
  <si>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</si>
  <si>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</si>
  <si>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</si>
  <si>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</si>
  <si>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</si>
  <si>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</si>
  <si>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</si>
  <si>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</si>
  <si>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</si>
  <si>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</si>
  <si>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</si>
  <si>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</si>
  <si>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</si>
  <si>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</si>
  <si>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</si>
  <si>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</si>
  <si>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</si>
  <si>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</si>
  <si>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</si>
  <si>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</si>
  <si>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</si>
  <si>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</si>
  <si>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</si>
  <si>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</si>
  <si>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</si>
  <si>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</si>
  <si>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</si>
  <si>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</si>
  <si>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</si>
  <si>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</si>
  <si>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</si>
  <si>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</si>
  <si>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</si>
  <si>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</si>
  <si>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</si>
  <si>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</si>
  <si>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</si>
  <si>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</si>
  <si>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</si>
  <si>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</si>
  <si>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</si>
  <si>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</si>
  <si>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</si>
  <si>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</si>
  <si>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</si>
  <si>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</si>
  <si>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</si>
  <si>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</si>
  <si>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</si>
  <si>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</si>
  <si>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</si>
  <si>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</si>
  <si>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</si>
  <si>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</si>
  <si>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</si>
  <si>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</si>
  <si>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</si>
  <si>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</si>
  <si>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</si>
  <si>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</si>
  <si>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</si>
  <si>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</si>
  <si>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</si>
  <si>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</si>
  <si>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</si>
  <si>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</si>
  <si>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</si>
  <si>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</si>
  <si>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</si>
  <si>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</si>
  <si>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</si>
  <si>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</si>
  <si>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</si>
  <si>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</si>
  <si>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</si>
  <si>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</si>
  <si>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</si>
  <si>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</si>
  <si>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</si>
  <si>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</si>
  <si>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</si>
  <si>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</si>
  <si>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</si>
  <si>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</si>
  <si>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</si>
  <si>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</si>
  <si>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</si>
  <si>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</si>
  <si>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</si>
  <si>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</si>
  <si>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</si>
  <si>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</si>
  <si>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</si>
  <si>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</si>
  <si>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</si>
  <si>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</si>
  <si>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</si>
  <si>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</si>
  <si>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</si>
  <si>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</si>
  <si>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</si>
  <si>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</si>
  <si>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</si>
  <si>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</si>
  <si>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</si>
  <si>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</si>
  <si>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</si>
  <si>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</si>
  <si>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</si>
  <si>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</si>
  <si>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</si>
  <si>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</si>
  <si>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</si>
  <si>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</si>
  <si>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</si>
  <si>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</si>
  <si>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</si>
  <si>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</si>
  <si>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</si>
  <si>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</si>
  <si>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</si>
  <si>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</si>
  <si>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</si>
  <si>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</si>
  <si>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</si>
  <si>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</si>
  <si>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</si>
  <si>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</si>
  <si>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</si>
  <si>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</si>
  <si>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</si>
  <si>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</si>
  <si>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</si>
  <si>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</si>
  <si>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</si>
  <si>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</si>
  <si>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</si>
  <si>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</si>
  <si>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</si>
  <si>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</si>
  <si>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</si>
  <si>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</si>
  <si>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</si>
  <si>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</si>
  <si>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</si>
  <si>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</si>
  <si>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</si>
  <si>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</si>
  <si>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</si>
  <si>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</si>
  <si>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</si>
  <si>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</si>
  <si>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</si>
  <si>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</si>
  <si>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</si>
  <si>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</si>
  <si>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</si>
  <si>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</si>
  <si>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</si>
  <si>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</si>
  <si>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</si>
  <si>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</si>
  <si>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</si>
  <si>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</si>
  <si>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</si>
  <si>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</si>
  <si>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</si>
  <si>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</si>
  <si>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</si>
  <si>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</si>
  <si>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</si>
  <si>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</si>
  <si>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</si>
  <si>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</si>
  <si>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</si>
  <si>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</si>
  <si>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</si>
  <si>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</si>
  <si>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</si>
  <si>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</si>
  <si>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</si>
  <si>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</si>
  <si>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</si>
  <si>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</si>
  <si>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</si>
  <si>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</si>
  <si>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</si>
  <si>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</si>
  <si>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</si>
  <si>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</si>
  <si>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</si>
  <si>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</si>
  <si>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</si>
  <si>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</si>
  <si>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</si>
  <si>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</si>
  <si>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</si>
  <si>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</si>
  <si>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</si>
  <si>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</si>
  <si>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</si>
  <si>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</si>
  <si>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</si>
  <si>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</si>
  <si>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</si>
  <si>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</si>
  <si>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</si>
  <si>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</si>
  <si>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</si>
  <si>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</si>
  <si>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</si>
  <si>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</si>
  <si>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</si>
  <si>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</si>
  <si>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</si>
  <si>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</si>
  <si>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</si>
  <si>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</si>
  <si>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</si>
  <si>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</si>
  <si>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</si>
  <si>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</si>
  <si>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</si>
  <si>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</si>
  <si>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</si>
  <si>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</si>
  <si>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</si>
  <si>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</si>
  <si>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</si>
  <si>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</si>
  <si>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</si>
  <si>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</si>
  <si>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</si>
  <si>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</si>
  <si>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</si>
  <si>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</si>
  <si>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</si>
  <si>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</si>
  <si>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</si>
  <si>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</si>
  <si>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</si>
  <si>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</si>
  <si>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</si>
  <si>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</si>
  <si>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</si>
  <si>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</si>
  <si>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</si>
  <si>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</si>
  <si>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</si>
  <si>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</si>
  <si>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</si>
  <si>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</si>
  <si>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</si>
  <si>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</si>
  <si>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</si>
  <si>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</si>
  <si>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</si>
  <si>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</si>
  <si>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</si>
  <si>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</si>
  <si>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</si>
  <si>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</si>
  <si>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</si>
  <si>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</si>
  <si>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</si>
  <si>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</si>
  <si>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</si>
  <si>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</si>
  <si>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</si>
  <si>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</si>
  <si>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</si>
  <si>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</si>
  <si>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</si>
  <si>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</si>
  <si>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</si>
  <si>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</si>
  <si>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</si>
  <si>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</si>
  <si>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</si>
  <si>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</si>
  <si>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</si>
  <si>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</si>
  <si>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</si>
  <si>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</si>
  <si>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</si>
  <si>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</si>
  <si>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</si>
  <si>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</si>
  <si>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</si>
  <si>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</si>
  <si>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</si>
  <si>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</si>
  <si>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</si>
  <si>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</si>
  <si>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</si>
  <si>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</si>
  <si>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</si>
  <si>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</si>
  <si>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</si>
  <si>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</si>
  <si>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</si>
  <si>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</si>
  <si>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</si>
  <si>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</si>
  <si>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</si>
  <si>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</si>
  <si>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</si>
  <si>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</si>
  <si>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</si>
  <si>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</si>
  <si>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</si>
  <si>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</si>
  <si>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</si>
  <si>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</si>
  <si>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</si>
  <si>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</si>
  <si>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</si>
  <si>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</si>
  <si>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</si>
  <si>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</si>
  <si>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</si>
  <si>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</si>
  <si>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</si>
  <si>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</si>
  <si>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</si>
  <si>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</si>
  <si>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</si>
  <si>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</si>
  <si>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</si>
  <si>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</si>
  <si>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</si>
  <si>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</si>
  <si>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</si>
  <si>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</si>
  <si>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</si>
  <si>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</si>
  <si>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</si>
  <si>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</si>
  <si>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</si>
  <si>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</si>
  <si>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</si>
  <si>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</si>
  <si>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</si>
  <si>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</si>
  <si>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</si>
  <si>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</si>
  <si>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</si>
  <si>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</si>
  <si>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</si>
  <si>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</si>
  <si>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</si>
  <si>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</si>
  <si>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</si>
  <si>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</si>
  <si>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</si>
  <si>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</si>
  <si>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</si>
  <si>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</si>
  <si>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</si>
  <si>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</si>
  <si>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</si>
  <si>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</si>
  <si>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</si>
  <si>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</si>
  <si>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</si>
  <si>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</si>
  <si>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</si>
  <si>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</si>
  <si>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</si>
  <si>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</si>
  <si>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</si>
  <si>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</si>
  <si>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</si>
  <si>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</si>
  <si>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</si>
  <si>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</si>
  <si>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</si>
  <si>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</si>
  <si>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</si>
  <si>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</si>
  <si>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</si>
  <si>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</si>
  <si>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</si>
  <si>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</si>
  <si>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</si>
  <si>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</si>
  <si>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</si>
  <si>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</si>
  <si>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</si>
  <si>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</si>
  <si>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</si>
  <si>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</si>
  <si>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</si>
  <si>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</si>
  <si>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</si>
  <si>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</si>
  <si>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</si>
  <si>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</si>
  <si>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</si>
  <si>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</si>
  <si>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</si>
  <si>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</si>
  <si>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</si>
  <si>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</si>
  <si>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</si>
  <si>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</si>
  <si>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</si>
  <si>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</si>
  <si>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</si>
  <si>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</si>
  <si>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</si>
  <si>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</si>
  <si>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</si>
  <si>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</si>
  <si>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</si>
  <si>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</si>
  <si>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</si>
  <si>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</si>
  <si>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</si>
  <si>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</si>
  <si>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</si>
  <si>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</si>
  <si>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</si>
  <si>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</si>
  <si>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</si>
  <si>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</si>
  <si>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</si>
  <si>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</si>
  <si>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</si>
  <si>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</si>
  <si>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</si>
  <si>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</si>
  <si>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</si>
  <si>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</si>
  <si>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</si>
  <si>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</si>
  <si>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</si>
  <si>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</si>
  <si>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</si>
  <si>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</si>
  <si>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</si>
  <si>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</si>
  <si>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</si>
  <si>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</si>
  <si>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</si>
  <si>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</si>
  <si>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</si>
  <si>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</si>
  <si>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</si>
  <si>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</si>
  <si>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</si>
  <si>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</si>
  <si>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</si>
  <si>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</si>
  <si>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</si>
  <si>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</si>
  <si>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</si>
  <si>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</si>
  <si>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</si>
  <si>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</si>
  <si>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</si>
  <si>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</si>
  <si>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</si>
  <si>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</si>
  <si>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</si>
  <si>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</si>
  <si>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</si>
  <si>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</si>
  <si>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</si>
  <si>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</si>
  <si>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</si>
  <si>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</si>
  <si>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</si>
  <si>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</si>
  <si>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</si>
  <si>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</si>
  <si>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</si>
  <si>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</si>
  <si>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</si>
  <si>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</si>
  <si>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</si>
  <si>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</si>
  <si>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</si>
  <si>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</si>
  <si>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</si>
  <si>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</si>
  <si>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</si>
  <si>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</si>
  <si>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</si>
  <si>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</si>
  <si>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</si>
  <si>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</si>
  <si>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</si>
  <si>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</si>
  <si>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</si>
  <si>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</si>
  <si>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</si>
  <si>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</si>
  <si>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</si>
  <si>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</si>
  <si>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</si>
  <si>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</si>
  <si>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</si>
  <si>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</si>
  <si>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</si>
  <si>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</si>
  <si>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</si>
  <si>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</si>
  <si>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</si>
  <si>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</si>
  <si>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</si>
  <si>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</si>
  <si>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</si>
  <si>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</si>
  <si>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</si>
  <si>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</si>
  <si>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</si>
  <si>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</si>
  <si>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</si>
  <si>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</si>
  <si>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</si>
  <si>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</si>
  <si>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</si>
  <si>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</si>
  <si>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</si>
  <si>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</si>
  <si>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</si>
  <si>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</si>
  <si>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</si>
  <si>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</si>
  <si>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</si>
  <si>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</si>
  <si>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</si>
  <si>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</si>
  <si>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</si>
  <si>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</si>
  <si>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</si>
  <si>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</si>
  <si>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</si>
  <si>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</si>
  <si>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</si>
  <si>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</si>
  <si>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</si>
  <si>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</si>
  <si>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</si>
  <si>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</si>
  <si>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</si>
  <si>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</si>
  <si>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</si>
  <si>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</si>
  <si>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</si>
  <si>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</si>
  <si>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</si>
  <si>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</si>
  <si>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</si>
  <si>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</si>
  <si>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</si>
  <si>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</si>
  <si>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</si>
  <si>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</si>
  <si>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</si>
  <si>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</si>
  <si>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</si>
  <si>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</si>
  <si>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</si>
  <si>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</si>
  <si>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</si>
  <si>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</si>
  <si>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</si>
  <si>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</si>
  <si>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</si>
  <si>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</si>
  <si>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</si>
  <si>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</si>
  <si>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</si>
  <si>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</si>
  <si>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</si>
  <si>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</si>
  <si>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</si>
  <si>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</si>
  <si>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</si>
  <si>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</si>
  <si>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</si>
  <si>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</si>
  <si>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</si>
  <si>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</si>
  <si>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</si>
  <si>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</si>
  <si>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</si>
  <si>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</si>
  <si>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</si>
  <si>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</si>
  <si>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</si>
  <si>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</si>
  <si>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</si>
  <si>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</si>
  <si>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</si>
  <si>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</si>
  <si>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</si>
  <si>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</si>
  <si>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</si>
  <si>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</si>
  <si>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</si>
  <si>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</si>
  <si>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</si>
  <si>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</si>
  <si>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</si>
  <si>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</si>
  <si>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</si>
  <si>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</si>
  <si>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</si>
  <si>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</si>
  <si>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</si>
  <si>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</si>
  <si>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</si>
  <si>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</si>
  <si>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</si>
  <si>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</si>
  <si>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</si>
  <si>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</si>
  <si>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</si>
  <si>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</si>
  <si>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</si>
  <si>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</si>
  <si>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</si>
  <si>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</si>
  <si>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</si>
  <si>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</si>
  <si>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</si>
  <si>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</si>
  <si>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</si>
  <si>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</si>
  <si>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</si>
  <si>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</si>
  <si>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</si>
  <si>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</si>
  <si>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</si>
  <si>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</si>
  <si>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</si>
  <si>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</si>
  <si>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</si>
  <si>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</si>
  <si>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</si>
  <si>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</si>
  <si>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</si>
  <si>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</si>
  <si>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</si>
  <si>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</si>
  <si>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</si>
  <si>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</si>
  <si>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</si>
  <si>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</si>
  <si>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</si>
  <si>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</si>
  <si>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</si>
  <si>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</si>
  <si>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</si>
  <si>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</si>
  <si>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</si>
  <si>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</si>
  <si>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</si>
  <si>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</si>
  <si>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</si>
  <si>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</si>
  <si>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</si>
  <si>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</si>
  <si>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</si>
  <si>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</si>
  <si>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</si>
  <si>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</si>
  <si>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</si>
  <si>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</si>
  <si>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</si>
  <si>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</si>
  <si>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</si>
  <si>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</si>
  <si>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</si>
  <si>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</si>
  <si>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</si>
  <si>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</si>
  <si>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</si>
  <si>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</si>
  <si>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</si>
  <si>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</si>
  <si>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</si>
  <si>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</si>
  <si>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</si>
  <si>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</si>
  <si>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</si>
  <si>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</si>
  <si>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</si>
  <si>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</si>
  <si>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</si>
  <si>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</si>
  <si>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</si>
  <si>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</si>
  <si>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</si>
  <si>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</si>
  <si>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</si>
  <si>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</si>
  <si>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</si>
  <si>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</si>
  <si>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</si>
  <si>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</si>
  <si>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</si>
  <si>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</si>
  <si>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</si>
  <si>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</si>
  <si>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</si>
  <si>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</si>
  <si>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</si>
  <si>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</si>
  <si>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</si>
  <si>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</si>
  <si>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</si>
  <si>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</si>
  <si>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</si>
  <si>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</si>
  <si>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</si>
  <si>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</si>
  <si>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</si>
  <si>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</si>
  <si>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</si>
  <si>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</si>
  <si>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</si>
  <si>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</si>
  <si>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</si>
  <si>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</si>
  <si>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</si>
  <si>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</si>
  <si>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</si>
  <si>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</si>
  <si>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</si>
  <si>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</si>
  <si>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</si>
  <si>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</si>
  <si>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</si>
  <si>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</si>
  <si>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</si>
  <si>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</si>
  <si>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</si>
  <si>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</si>
  <si>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</si>
  <si>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</si>
  <si>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</si>
  <si>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</si>
  <si>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</si>
  <si>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</si>
  <si>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</si>
  <si>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</si>
  <si>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</si>
  <si>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</si>
  <si>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</si>
  <si>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</si>
  <si>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</si>
  <si>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</si>
  <si>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</si>
  <si>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</si>
  <si>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</si>
  <si>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</si>
  <si>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</si>
  <si>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</si>
  <si>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</si>
  <si>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</si>
  <si>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</si>
  <si>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</si>
  <si>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</si>
  <si>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</si>
  <si>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</si>
  <si>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</si>
  <si>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</si>
  <si>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</si>
  <si>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</si>
  <si>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</si>
  <si>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</si>
  <si>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</si>
  <si>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</si>
  <si>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</si>
  <si>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</si>
  <si>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</si>
  <si>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</si>
  <si>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</si>
  <si>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</si>
  <si>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</si>
  <si>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</si>
  <si>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</si>
  <si>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</si>
  <si>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</si>
  <si>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</si>
  <si>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</si>
  <si>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</si>
  <si>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</si>
  <si>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</si>
  <si>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</si>
  <si>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</si>
  <si>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</si>
  <si>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</si>
  <si>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</si>
  <si>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</si>
  <si>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</si>
  <si>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</si>
  <si>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</si>
  <si>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</si>
  <si>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</si>
  <si>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</si>
  <si>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</si>
  <si>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</si>
  <si>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</si>
  <si>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</si>
  <si>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</si>
  <si>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</si>
  <si>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</si>
  <si>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</si>
  <si>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</si>
  <si>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</si>
  <si>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</si>
  <si>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</si>
  <si>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</si>
  <si>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</si>
  <si>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</si>
  <si>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</si>
  <si>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</si>
  <si>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</si>
  <si>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</si>
  <si>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</si>
  <si>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</si>
  <si>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</si>
  <si>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</si>
  <si>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</si>
  <si>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</si>
  <si>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</si>
  <si>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</si>
  <si>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</si>
  <si>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</si>
  <si>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</si>
  <si>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</si>
  <si>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</si>
  <si>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</si>
  <si>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</si>
  <si>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</si>
  <si>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</si>
  <si>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</si>
  <si>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</si>
  <si>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</si>
  <si>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</si>
  <si>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</si>
  <si>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</si>
  <si>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</si>
  <si>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</si>
  <si>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</si>
  <si>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</si>
  <si>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</si>
  <si>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</si>
  <si>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</si>
  <si>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</si>
  <si>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</si>
  <si>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</si>
  <si>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</si>
  <si>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</si>
  <si>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</si>
  <si>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</si>
  <si>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</si>
  <si>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</si>
  <si>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</si>
  <si>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</si>
  <si>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</si>
  <si>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</si>
  <si>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</si>
  <si>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</si>
  <si>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</si>
  <si>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</si>
  <si>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</si>
  <si>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</si>
  <si>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</si>
  <si>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</si>
  <si>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</si>
  <si>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</si>
  <si>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</si>
  <si>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</si>
  <si>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</si>
  <si>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</si>
  <si>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</si>
  <si>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</si>
  <si>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</si>
  <si>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</si>
  <si>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</si>
  <si>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</si>
  <si>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</si>
  <si>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</si>
  <si>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</si>
  <si>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</si>
  <si>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</si>
  <si>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</si>
  <si>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</si>
  <si>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</si>
  <si>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</si>
  <si>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</si>
  <si>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</si>
  <si>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</si>
  <si>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</si>
  <si>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</si>
  <si>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</si>
  <si>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</si>
  <si>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</si>
  <si>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</si>
  <si>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</si>
  <si>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</si>
  <si>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</si>
  <si>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</si>
  <si>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</si>
  <si>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</si>
  <si>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</si>
  <si>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</si>
  <si>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</si>
  <si>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</si>
  <si>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</si>
  <si>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</si>
  <si>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</si>
  <si>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</si>
  <si>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</si>
  <si>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</si>
  <si>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</si>
  <si>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</si>
  <si>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</si>
  <si>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</si>
  <si>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</si>
  <si>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</si>
  <si>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</si>
  <si>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</si>
  <si>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</si>
  <si>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</si>
  <si>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</si>
  <si>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</si>
  <si>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</si>
  <si>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</si>
  <si>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</si>
  <si>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</si>
  <si>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</si>
  <si>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</si>
  <si>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</si>
  <si>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</si>
  <si>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</si>
  <si>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</si>
  <si>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</si>
  <si>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</si>
  <si>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</si>
  <si>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</si>
  <si>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</si>
  <si>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</si>
  <si>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</si>
  <si>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</si>
  <si>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</si>
  <si>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</si>
  <si>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</si>
  <si>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</si>
  <si>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</si>
  <si>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</si>
  <si>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</si>
  <si>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</si>
  <si>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</si>
  <si>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</si>
  <si>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</si>
  <si>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</si>
  <si>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</si>
  <si>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</si>
  <si>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</si>
  <si>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</si>
  <si>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</si>
  <si>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</si>
  <si>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</si>
  <si>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</si>
  <si>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</si>
  <si>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</si>
  <si>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</si>
  <si>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</si>
  <si>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</si>
  <si>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</si>
  <si>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</si>
  <si>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</si>
  <si>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</si>
  <si>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</si>
  <si>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</si>
  <si>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</si>
  <si>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</si>
  <si>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</si>
  <si>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</si>
  <si>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</si>
  <si>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</si>
  <si>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</si>
  <si>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</si>
  <si>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</si>
  <si>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</si>
  <si>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</si>
  <si>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</si>
  <si>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</si>
  <si>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</si>
  <si>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</si>
  <si>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</si>
  <si>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</si>
  <si>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</si>
  <si>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</si>
  <si>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</si>
  <si>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</si>
  <si>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</si>
  <si>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</si>
  <si>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</si>
  <si>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</si>
  <si>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</si>
  <si>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</si>
  <si>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</si>
  <si>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</si>
  <si>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</si>
  <si>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</si>
  <si>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</si>
  <si>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</si>
  <si>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</si>
  <si>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</si>
  <si>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</si>
  <si>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</si>
  <si>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</si>
  <si>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</si>
  <si>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</si>
  <si>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</si>
  <si>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</si>
  <si>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</si>
  <si>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</si>
  <si>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</si>
  <si>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</si>
  <si>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</si>
  <si>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</si>
  <si>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</si>
  <si>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</si>
  <si>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</si>
  <si>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</si>
  <si>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</si>
  <si>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</si>
  <si>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</si>
  <si>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</si>
  <si>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</si>
  <si>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</si>
  <si>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</si>
  <si>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</si>
  <si>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</si>
  <si>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</si>
  <si>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</si>
  <si>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</si>
  <si>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</si>
  <si>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</si>
  <si>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</si>
  <si>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</si>
  <si>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</si>
  <si>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</si>
  <si>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</si>
  <si>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</si>
  <si>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</si>
  <si>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</si>
  <si>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</si>
  <si>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</si>
  <si>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</si>
  <si>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</si>
  <si>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</si>
  <si>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</si>
  <si>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</si>
  <si>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</si>
  <si>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</si>
  <si>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</si>
  <si>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</si>
  <si>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</si>
  <si>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</si>
  <si>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</si>
  <si>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</si>
  <si>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</si>
  <si>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</si>
  <si>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</si>
  <si>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</si>
  <si>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</si>
  <si>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</si>
  <si>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</si>
  <si>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</si>
  <si>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</si>
  <si>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</si>
  <si>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</si>
  <si>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</si>
  <si>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</si>
  <si>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</si>
  <si>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</si>
  <si>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</si>
  <si>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</si>
  <si>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</si>
  <si>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</si>
  <si>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</si>
  <si>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</si>
  <si>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</si>
  <si>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</si>
  <si>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</si>
  <si>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</si>
  <si>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</si>
  <si>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</si>
  <si>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</si>
  <si>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</si>
  <si>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</si>
  <si>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</si>
  <si>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</si>
  <si>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</si>
  <si>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</si>
  <si>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</si>
  <si>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</si>
  <si>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</si>
  <si>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</si>
  <si>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</si>
  <si>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</si>
  <si>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</si>
  <si>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</si>
  <si>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</si>
  <si>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</si>
  <si>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</si>
  <si>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</si>
  <si>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</si>
  <si>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</si>
  <si>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</si>
  <si>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</si>
  <si>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</si>
  <si>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</si>
  <si>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</si>
  <si>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</si>
  <si>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</si>
  <si>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</si>
  <si>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</si>
  <si>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</si>
  <si>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</si>
  <si>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</si>
  <si>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</si>
  <si>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</si>
  <si>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</si>
  <si>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</si>
  <si>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</si>
  <si>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</si>
  <si>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</si>
  <si>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</si>
  <si>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</si>
  <si>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</si>
  <si>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</si>
  <si>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</si>
  <si>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</si>
  <si>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</si>
  <si>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</si>
  <si>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</si>
  <si>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</si>
  <si>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</si>
  <si>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</si>
  <si>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</si>
  <si>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</si>
  <si>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</si>
  <si>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</si>
  <si>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</si>
  <si>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</si>
  <si>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</si>
  <si>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</si>
  <si>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</si>
  <si>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</si>
  <si>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</si>
  <si>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</si>
  <si>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</si>
  <si>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</si>
  <si>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</si>
  <si>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</si>
  <si>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</si>
  <si>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</si>
  <si>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</si>
  <si>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</si>
  <si>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</si>
  <si>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</si>
  <si>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</si>
  <si>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</si>
  <si>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</si>
  <si>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</si>
  <si>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</si>
  <si>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</si>
  <si>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</si>
  <si>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</si>
  <si>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</si>
  <si>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</si>
  <si>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</si>
  <si>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</si>
  <si>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</si>
  <si>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</si>
  <si>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</si>
  <si>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</si>
  <si>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</si>
  <si>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</si>
  <si>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</si>
  <si>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</si>
  <si>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</si>
  <si>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</si>
  <si>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</si>
  <si>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</si>
  <si>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</si>
  <si>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</si>
  <si>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</si>
  <si>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</si>
  <si>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</si>
  <si>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</si>
  <si>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</si>
  <si>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</si>
  <si>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</si>
  <si>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</si>
  <si>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</si>
  <si>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</si>
  <si>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</si>
  <si>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</si>
  <si>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</si>
  <si>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</si>
  <si>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</si>
  <si>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</si>
  <si>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</si>
  <si>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</si>
  <si>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</si>
  <si>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</si>
  <si>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</si>
  <si>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</si>
  <si>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</si>
  <si>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</si>
  <si>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</si>
  <si>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</si>
  <si>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</si>
  <si>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</si>
  <si>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</si>
  <si>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</si>
  <si>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</si>
  <si>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</si>
  <si>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</si>
  <si>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</si>
  <si>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</si>
  <si>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</si>
  <si>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</si>
  <si>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</si>
  <si>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</si>
  <si>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</si>
  <si>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</si>
  <si>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</si>
  <si>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</si>
  <si>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</si>
  <si>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</si>
  <si>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</si>
  <si>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</si>
  <si>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</si>
  <si>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</si>
  <si>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</si>
  <si>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</si>
  <si>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</si>
  <si>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</si>
  <si>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</si>
  <si>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</si>
  <si>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</si>
  <si>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</si>
  <si>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</si>
  <si>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</si>
  <si>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</si>
  <si>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</si>
  <si>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</si>
  <si>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</si>
  <si>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</si>
  <si>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</si>
  <si>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</si>
  <si>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</si>
  <si>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</si>
  <si>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</si>
  <si>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</si>
  <si>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</si>
  <si>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</si>
  <si>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</si>
  <si>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</si>
  <si>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</si>
  <si>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</si>
  <si>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</si>
  <si>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</si>
  <si>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</si>
  <si>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</si>
  <si>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</si>
  <si>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</si>
  <si>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</si>
  <si>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</si>
  <si>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</si>
  <si>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</si>
  <si>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</si>
  <si>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</si>
  <si>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</si>
  <si>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</si>
  <si>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</si>
  <si>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</si>
  <si>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</si>
  <si>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</si>
  <si>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</si>
  <si>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</si>
  <si>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</si>
  <si>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</si>
  <si>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</si>
  <si>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</si>
  <si>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</si>
  <si>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</si>
  <si>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</si>
  <si>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</si>
  <si>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</si>
  <si>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</si>
  <si>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</si>
  <si>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</si>
  <si>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</si>
  <si>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</si>
  <si>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</si>
  <si>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</si>
  <si>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</si>
  <si>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</si>
  <si>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</si>
  <si>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</si>
  <si>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</si>
  <si>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</si>
  <si>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</si>
  <si>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</si>
  <si>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</si>
  <si>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</si>
  <si>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</si>
  <si>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</si>
  <si>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</si>
  <si>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</si>
  <si>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</si>
  <si>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</si>
  <si>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</si>
  <si>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</si>
  <si>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</si>
  <si>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</si>
  <si>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</si>
  <si>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</si>
  <si>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</si>
  <si>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</si>
  <si>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</si>
  <si>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</si>
  <si>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</si>
  <si>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</si>
  <si>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</si>
  <si>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</si>
  <si>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</si>
  <si>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</si>
  <si>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</si>
  <si>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</si>
  <si>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</si>
  <si>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</si>
  <si>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</si>
  <si>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</si>
  <si>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</si>
  <si>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</si>
  <si>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</si>
  <si>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</si>
  <si>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</si>
  <si>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</si>
  <si>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</si>
  <si>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</si>
  <si>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</si>
  <si>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</si>
  <si>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</si>
  <si>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</si>
  <si>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</si>
  <si>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</si>
  <si>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</si>
  <si>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</si>
  <si>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</si>
  <si>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</si>
  <si>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</si>
  <si>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</si>
  <si>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</si>
  <si>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</si>
  <si>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</si>
  <si>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</si>
  <si>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</si>
  <si>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</si>
  <si>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</si>
  <si>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</si>
  <si>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</si>
  <si>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</si>
  <si>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</si>
  <si>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</si>
  <si>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</si>
  <si>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</si>
  <si>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</si>
  <si>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</si>
  <si>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</si>
  <si>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</si>
  <si>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</si>
  <si>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</si>
  <si>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</si>
  <si>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</si>
  <si>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</si>
  <si>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</si>
  <si>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</si>
  <si>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</si>
  <si>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</si>
  <si>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</si>
  <si>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</si>
  <si>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</si>
  <si>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</si>
  <si>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</si>
  <si>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</si>
  <si>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</si>
  <si>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</si>
  <si>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</si>
  <si>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</si>
  <si>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</si>
  <si>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</si>
  <si>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</si>
  <si>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</si>
  <si>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</si>
  <si>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</si>
  <si>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</si>
  <si>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</si>
  <si>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</si>
  <si>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</si>
  <si>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</si>
  <si>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</si>
  <si>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</si>
  <si>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</si>
  <si>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</si>
  <si>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</si>
  <si>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</si>
  <si>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</si>
  <si>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</si>
  <si>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</si>
  <si>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</si>
  <si>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</si>
  <si>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</si>
  <si>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</si>
  <si>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</si>
  <si>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</si>
  <si>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</si>
  <si>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</si>
  <si>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</si>
  <si>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</si>
  <si>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</si>
  <si>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</si>
  <si>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</si>
  <si>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</si>
  <si>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</si>
  <si>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</si>
  <si>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</si>
  <si>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</si>
  <si>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</si>
  <si>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</si>
  <si>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</si>
  <si>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</si>
  <si>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</si>
  <si>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</si>
  <si>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</si>
  <si>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</si>
  <si>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</si>
  <si>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</si>
  <si>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</si>
  <si>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</si>
  <si>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</si>
  <si>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</si>
  <si>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</si>
  <si>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</si>
  <si>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</si>
  <si>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</si>
  <si>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</si>
  <si>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</si>
  <si>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</si>
  <si>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</si>
  <si>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</si>
  <si>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</si>
  <si>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</si>
  <si>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</si>
  <si>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</si>
  <si>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</si>
  <si>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</si>
  <si>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</si>
  <si>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</si>
  <si>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</si>
  <si>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</si>
  <si>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</si>
  <si>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</si>
  <si>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</si>
  <si>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</si>
  <si>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</si>
  <si>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</si>
  <si>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</si>
  <si>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</si>
  <si>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</si>
  <si>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</si>
  <si>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</si>
  <si>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</si>
  <si>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</si>
  <si>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</si>
  <si>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</si>
  <si>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</si>
  <si>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</si>
  <si>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</si>
  <si>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</si>
  <si>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</si>
  <si>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</si>
  <si>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</si>
  <si>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</si>
  <si>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</si>
  <si>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</si>
  <si>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</si>
  <si>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</si>
  <si>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</si>
  <si>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</si>
  <si>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</si>
  <si>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</si>
  <si>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</si>
  <si>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</si>
  <si>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</si>
  <si>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</si>
  <si>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</si>
  <si>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</si>
  <si>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</si>
  <si>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</si>
  <si>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</si>
  <si>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</si>
  <si>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</si>
  <si>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</si>
  <si>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</si>
  <si>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</si>
  <si>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</si>
  <si>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</si>
  <si>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</si>
  <si>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</si>
  <si>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</si>
  <si>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</si>
  <si>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</si>
  <si>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</si>
  <si>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</si>
  <si>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</si>
  <si>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</si>
  <si>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</si>
  <si>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</si>
  <si>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</si>
  <si>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</si>
  <si>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</si>
  <si>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</si>
  <si>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</si>
  <si>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</si>
  <si>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</si>
  <si>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</si>
  <si>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</si>
  <si>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</si>
  <si>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</si>
  <si>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</si>
  <si>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</si>
  <si>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</si>
  <si>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</si>
  <si>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</si>
  <si>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</si>
  <si>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</si>
  <si>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</si>
  <si>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</si>
  <si>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</si>
  <si>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</si>
  <si>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</si>
  <si>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</si>
  <si>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</si>
  <si>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</si>
  <si>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</si>
  <si>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</si>
  <si>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</si>
  <si>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</si>
  <si>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</si>
  <si>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</si>
  <si>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</si>
  <si>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</si>
  <si>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</si>
  <si>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</si>
  <si>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</si>
  <si>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</si>
  <si>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</si>
  <si>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</si>
  <si>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</si>
  <si>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</si>
  <si>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</si>
  <si>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</si>
  <si>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</si>
  <si>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</si>
  <si>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</si>
  <si>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</si>
  <si>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</si>
  <si>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</si>
  <si>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</si>
  <si>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</si>
  <si>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</si>
  <si>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</si>
  <si>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</si>
  <si>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</si>
  <si>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</si>
  <si>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</si>
  <si>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</si>
  <si>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</si>
  <si>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</si>
  <si>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</si>
  <si>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</si>
  <si>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</si>
  <si>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</si>
  <si>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</si>
  <si>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</si>
  <si>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</si>
  <si>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</si>
  <si>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</si>
  <si>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</si>
  <si>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</si>
  <si>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</si>
  <si>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</si>
  <si>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</si>
  <si>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</si>
  <si>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</si>
  <si>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</si>
  <si>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</si>
  <si>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</si>
  <si>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</si>
  <si>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</si>
  <si>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</si>
  <si>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</si>
  <si>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</si>
  <si>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</si>
  <si>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</si>
  <si>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</si>
  <si>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</si>
  <si>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</si>
  <si>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</si>
  <si>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</si>
  <si>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</si>
  <si>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</si>
  <si>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</si>
  <si>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</si>
  <si>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</si>
  <si>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</si>
  <si>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</si>
  <si>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</si>
  <si>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</si>
  <si>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</si>
  <si>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</si>
  <si>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</si>
  <si>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</si>
  <si>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</si>
  <si>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</si>
  <si>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</si>
  <si>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</si>
  <si>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</si>
  <si>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</si>
  <si>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</si>
  <si>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</si>
  <si>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</si>
  <si>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</si>
  <si>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</si>
  <si>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</si>
  <si>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</si>
  <si>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</si>
  <si>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</si>
  <si>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</si>
  <si>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</si>
  <si>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</si>
  <si>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</si>
  <si>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</si>
  <si>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</si>
  <si>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</si>
  <si>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</si>
  <si>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</si>
  <si>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</si>
  <si>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</si>
  <si>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</si>
  <si>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</si>
  <si>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</si>
  <si>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</si>
  <si>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</si>
  <si>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</si>
  <si>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</si>
  <si>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</si>
  <si>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</si>
  <si>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</si>
  <si>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</si>
  <si>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</si>
  <si>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</si>
  <si>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</si>
  <si>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</si>
  <si>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</si>
  <si>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</si>
  <si>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</si>
  <si>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</si>
  <si>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</si>
  <si>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</si>
  <si>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</si>
  <si>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</si>
  <si>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</si>
  <si>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</si>
  <si>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</si>
  <si>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</si>
  <si>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</si>
  <si>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</si>
  <si>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</si>
  <si>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</si>
  <si>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</si>
  <si>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</si>
  <si>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</si>
  <si>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</si>
  <si>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</si>
  <si>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</si>
  <si>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</si>
  <si>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</si>
  <si>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</si>
  <si>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</si>
  <si>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</si>
  <si>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</si>
  <si>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</si>
  <si>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</si>
  <si>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</si>
  <si>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</si>
  <si>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</si>
  <si>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</si>
  <si>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</si>
  <si>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</si>
  <si>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</si>
  <si>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</si>
  <si>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</si>
  <si>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</si>
  <si>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</si>
  <si>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</si>
  <si>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</si>
  <si>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</si>
  <si>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</si>
  <si>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</si>
  <si>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</si>
  <si>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</si>
  <si>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</si>
  <si>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</si>
  <si>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</si>
  <si>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</si>
  <si>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</si>
  <si>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</si>
  <si>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</si>
  <si>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</si>
  <si>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</si>
  <si>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</si>
  <si>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</si>
  <si>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</si>
  <si>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</si>
  <si>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</si>
  <si>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</si>
  <si>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</si>
  <si>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</si>
  <si>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</si>
  <si>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</si>
  <si>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</si>
  <si>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</si>
  <si>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</si>
  <si>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</si>
  <si>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</si>
  <si>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</si>
  <si>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</si>
  <si>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</si>
  <si>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</si>
  <si>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</si>
  <si>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</si>
  <si>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</si>
  <si>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</si>
  <si>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</si>
  <si>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</si>
  <si>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</si>
  <si>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</si>
  <si>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</si>
  <si>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</si>
  <si>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</si>
  <si>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</si>
  <si>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</si>
  <si>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</si>
  <si>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</si>
  <si>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</si>
  <si>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</si>
  <si>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</si>
  <si>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</si>
  <si>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</si>
  <si>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</si>
  <si>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</si>
  <si>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</si>
  <si>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</si>
  <si>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</si>
  <si>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</si>
  <si>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</si>
  <si>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</si>
  <si>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</si>
  <si>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</si>
  <si>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</si>
  <si>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</si>
  <si>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</si>
  <si>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</si>
  <si>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</si>
  <si>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</si>
  <si>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</si>
  <si>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</si>
  <si>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</si>
  <si>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</si>
  <si>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</si>
  <si>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</si>
  <si>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</si>
  <si>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</si>
  <si>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</si>
  <si>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</si>
  <si>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</si>
  <si>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</si>
  <si>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</si>
  <si>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</si>
  <si>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</si>
  <si>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</si>
  <si>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</si>
  <si>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</si>
  <si>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</si>
  <si>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</si>
  <si>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</si>
  <si>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</si>
  <si>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</si>
  <si>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</si>
  <si>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</si>
  <si>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</si>
  <si>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</si>
  <si>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</si>
  <si>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</si>
  <si>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</si>
  <si>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</si>
  <si>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</si>
  <si>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</si>
  <si>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</si>
  <si>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</si>
  <si>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</si>
  <si>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</si>
  <si>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</si>
  <si>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</si>
  <si>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</si>
  <si>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</si>
  <si>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</si>
  <si>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</si>
  <si>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</si>
  <si>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</si>
  <si>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</si>
  <si>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</si>
  <si>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</si>
  <si>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</si>
  <si>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</si>
  <si>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</si>
  <si>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</si>
  <si>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</si>
  <si>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</si>
  <si>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</si>
  <si>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</si>
  <si>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</si>
  <si>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</si>
  <si>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</si>
  <si>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</si>
  <si>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</si>
  <si>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</si>
  <si>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</si>
  <si>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</si>
  <si>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</si>
  <si>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</si>
  <si>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</si>
  <si>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</si>
  <si>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</si>
  <si>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</si>
  <si>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</si>
  <si>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</si>
  <si>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</si>
  <si>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</si>
  <si>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</si>
  <si>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</si>
  <si>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</si>
  <si>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</si>
  <si>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</si>
  <si>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</si>
  <si>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</si>
  <si>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</si>
  <si>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</si>
  <si>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</si>
  <si>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</si>
  <si>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</si>
  <si>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</si>
  <si>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</si>
  <si>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</si>
  <si>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</si>
  <si>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</si>
  <si>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</si>
  <si>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</si>
  <si>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</si>
  <si>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</si>
  <si>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</si>
  <si>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</si>
  <si>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</si>
  <si>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</si>
  <si>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</si>
  <si>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</si>
  <si>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</si>
  <si>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</si>
  <si>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</si>
  <si>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</si>
  <si>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</si>
  <si>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</si>
  <si>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</si>
  <si>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</si>
  <si>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</si>
  <si>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</si>
  <si>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</si>
  <si>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</si>
  <si>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</si>
  <si>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</si>
  <si>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</si>
  <si>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</si>
  <si>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</si>
  <si>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</si>
  <si>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</si>
  <si>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</si>
  <si>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</si>
  <si>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</si>
  <si>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</si>
  <si>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</si>
  <si>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</si>
  <si>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</si>
  <si>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</si>
  <si>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</si>
  <si>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</si>
  <si>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</si>
  <si>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</si>
  <si>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</si>
  <si>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</si>
  <si>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</si>
  <si>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</si>
  <si>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</si>
  <si>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</si>
  <si>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</si>
  <si>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</si>
  <si>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</si>
  <si>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</si>
  <si>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</si>
  <si>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</si>
  <si>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</si>
  <si>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</si>
  <si>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</si>
  <si>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</si>
  <si>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</si>
  <si>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</si>
  <si>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</si>
  <si>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</si>
  <si>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</si>
  <si>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</si>
  <si>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</si>
  <si>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</si>
  <si>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</si>
  <si>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</si>
  <si>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</si>
  <si>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</si>
  <si>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</si>
  <si>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</si>
  <si>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</si>
  <si>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</si>
  <si>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</si>
  <si>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</si>
  <si>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</si>
  <si>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</si>
  <si>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</si>
  <si>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</si>
  <si>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</si>
  <si>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</si>
  <si>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</si>
  <si>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</si>
  <si>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</si>
  <si>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</si>
  <si>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</si>
  <si>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</si>
  <si>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</si>
  <si>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</si>
  <si>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</si>
  <si>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</si>
  <si>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</si>
  <si>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</si>
  <si>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</si>
  <si>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</si>
  <si>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</si>
  <si>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</si>
  <si>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</si>
  <si>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</si>
  <si>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</si>
  <si>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</si>
  <si>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</si>
  <si>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</si>
  <si>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</si>
  <si>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</si>
  <si>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</si>
  <si>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</si>
  <si>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</si>
  <si>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</si>
  <si>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</si>
  <si>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</si>
  <si>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</si>
  <si>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</si>
  <si>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</si>
  <si>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</si>
  <si>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</si>
  <si>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</si>
  <si>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</si>
  <si>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</si>
  <si>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</si>
  <si>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</si>
  <si>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</si>
  <si>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</si>
  <si>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</si>
  <si>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</si>
  <si>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</si>
  <si>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</si>
  <si>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</si>
  <si>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</si>
  <si>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</si>
  <si>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</si>
  <si>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</si>
  <si>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</si>
  <si>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</si>
  <si>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</si>
  <si>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</si>
  <si>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</si>
  <si>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</si>
  <si>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</si>
  <si>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</si>
  <si>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</si>
  <si>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</si>
  <si>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</si>
  <si>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</si>
  <si>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</si>
  <si>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</si>
  <si>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</si>
  <si>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</si>
  <si>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</si>
  <si>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</si>
  <si>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</si>
  <si>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</si>
  <si>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</si>
  <si>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</si>
  <si>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</si>
  <si>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</si>
  <si>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</si>
  <si>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</si>
  <si>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</si>
  <si>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</si>
  <si>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</si>
  <si>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</si>
  <si>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</si>
  <si>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</si>
  <si>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</si>
  <si>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</si>
  <si>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</si>
  <si>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</si>
  <si>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</si>
  <si>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</si>
  <si>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</si>
  <si>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</si>
  <si>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</si>
  <si>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</si>
  <si>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</si>
  <si>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</si>
  <si>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</si>
  <si>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</si>
  <si>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</si>
  <si>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</si>
  <si>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</si>
  <si>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</si>
  <si>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</si>
  <si>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</si>
  <si>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</si>
  <si>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</si>
  <si>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</si>
  <si>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</si>
  <si>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</si>
  <si>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</si>
  <si>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</si>
  <si>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</si>
  <si>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</si>
  <si>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</si>
  <si>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</si>
  <si>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</si>
  <si>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</si>
  <si>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</si>
  <si>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</si>
  <si>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</si>
  <si>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</si>
  <si>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</si>
  <si>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</si>
  <si>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</si>
  <si>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</si>
  <si>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</si>
  <si>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</si>
  <si>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</si>
  <si>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</si>
  <si>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</si>
  <si>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</si>
  <si>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</si>
  <si>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</si>
  <si>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</si>
  <si>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</si>
  <si>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</si>
  <si>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</si>
  <si>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</si>
  <si>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</si>
  <si>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</si>
  <si>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</si>
  <si>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</si>
  <si>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</si>
  <si>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</si>
  <si>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</si>
  <si>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</si>
  <si>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</si>
  <si>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</si>
  <si>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</si>
  <si>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</si>
  <si>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</si>
  <si>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</si>
  <si>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</si>
  <si>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</si>
  <si>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</si>
  <si>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</si>
  <si>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</si>
  <si>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</si>
  <si>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</si>
  <si>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</si>
  <si>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</si>
  <si>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</si>
  <si>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</si>
  <si>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</si>
  <si>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</si>
  <si>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</si>
  <si>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</si>
  <si>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</si>
  <si>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</si>
  <si>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</si>
  <si>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</si>
  <si>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</si>
  <si>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</si>
  <si>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</si>
  <si>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</si>
  <si>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</si>
  <si>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</si>
  <si>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</si>
  <si>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</si>
  <si>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</si>
  <si>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</si>
  <si>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</si>
  <si>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</si>
  <si>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</si>
  <si>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</si>
  <si>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</si>
  <si>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</si>
  <si>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</si>
  <si>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</si>
  <si>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</si>
  <si>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</si>
  <si>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</si>
  <si>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</si>
  <si>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</si>
  <si>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</si>
  <si>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</si>
  <si>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</si>
  <si>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</si>
  <si>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</si>
  <si>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</si>
  <si>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</si>
  <si>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</si>
  <si>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</si>
  <si>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</si>
  <si>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</si>
  <si>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</si>
  <si>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</si>
  <si>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</si>
  <si>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</si>
  <si>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</si>
  <si>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</si>
  <si>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</si>
  <si>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</si>
  <si>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</si>
  <si>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</si>
  <si>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</si>
  <si>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</si>
  <si>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</si>
  <si>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</si>
  <si>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</si>
  <si>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</si>
  <si>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</si>
  <si>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</si>
  <si>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</si>
  <si>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</si>
  <si>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</si>
  <si>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</si>
  <si>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</si>
  <si>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</si>
  <si>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</si>
  <si>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</si>
  <si>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</si>
  <si>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</si>
  <si>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</si>
  <si>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</si>
  <si>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</si>
  <si>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</si>
  <si>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</si>
  <si>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</si>
  <si>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</si>
  <si>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</si>
  <si>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</si>
  <si>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</si>
  <si>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</si>
  <si>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</si>
  <si>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</si>
  <si>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</si>
  <si>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</si>
  <si>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</si>
  <si>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</si>
  <si>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</si>
  <si>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</si>
  <si>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</si>
  <si>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</si>
  <si>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</si>
  <si>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</si>
  <si>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</si>
  <si>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</si>
  <si>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</si>
  <si>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</si>
  <si>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</si>
  <si>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</si>
  <si>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</si>
  <si>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</si>
  <si>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</si>
  <si>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</si>
  <si>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</si>
  <si>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</si>
  <si>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</si>
  <si>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</si>
  <si>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</si>
  <si>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</si>
  <si>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</si>
  <si>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</si>
  <si>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</si>
  <si>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</si>
  <si>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</si>
  <si>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</si>
  <si>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</si>
  <si>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</si>
  <si>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</si>
  <si>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</si>
  <si>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</si>
  <si>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</si>
  <si>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</si>
  <si>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</si>
  <si>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</si>
  <si>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</si>
  <si>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</si>
  <si>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</si>
  <si>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</si>
  <si>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</si>
  <si>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</si>
  <si>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</si>
  <si>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</si>
  <si>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</si>
  <si>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</si>
  <si>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</si>
  <si>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</si>
  <si>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</si>
  <si>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</si>
  <si>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</si>
  <si>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</si>
  <si>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</si>
  <si>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</si>
  <si>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</si>
  <si>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</si>
  <si>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</si>
  <si>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</si>
  <si>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</si>
  <si>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</si>
  <si>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</si>
  <si>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</si>
  <si>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</si>
  <si>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</si>
  <si>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</si>
  <si>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</si>
  <si>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</si>
  <si>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</si>
  <si>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</si>
  <si>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</si>
  <si>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</si>
  <si>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</si>
  <si>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</si>
  <si>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</si>
  <si>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</si>
  <si>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</si>
  <si>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</si>
  <si>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</si>
  <si>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</si>
  <si>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</si>
  <si>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</si>
  <si>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</si>
  <si>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</si>
  <si>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</si>
  <si>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</si>
  <si>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</si>
  <si>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</si>
  <si>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</si>
  <si>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</si>
  <si>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</si>
  <si>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</si>
  <si>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</si>
  <si>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</si>
  <si>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</si>
  <si>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</si>
  <si>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</si>
  <si>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</si>
  <si>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</si>
  <si>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</si>
  <si>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</si>
  <si>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</si>
  <si>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</si>
  <si>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</si>
  <si>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</si>
  <si>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</si>
  <si>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</si>
  <si>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</si>
  <si>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</si>
  <si>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</si>
  <si>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</si>
  <si>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</si>
  <si>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</si>
  <si>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</si>
  <si>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</si>
  <si>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</si>
  <si>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</si>
  <si>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</si>
  <si>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</si>
  <si>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</si>
  <si>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</si>
  <si>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</si>
  <si>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</si>
  <si>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</si>
  <si>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</si>
  <si>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</si>
  <si>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</si>
  <si>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</si>
  <si>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</si>
  <si>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</si>
  <si>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</si>
  <si>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</si>
  <si>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</si>
  <si>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</si>
  <si>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</si>
  <si>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</si>
  <si>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</si>
  <si>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</si>
  <si>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</si>
  <si>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</si>
  <si>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</si>
  <si>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</si>
  <si>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</si>
  <si>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</si>
  <si>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</si>
  <si>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</si>
  <si>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</si>
  <si>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</si>
  <si>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</si>
  <si>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</si>
  <si>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</si>
  <si>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</si>
  <si>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</si>
  <si>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</si>
  <si>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</si>
  <si>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</si>
  <si>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</si>
  <si>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</si>
  <si>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</si>
  <si>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</si>
  <si>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</si>
  <si>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</si>
  <si>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</si>
  <si>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</si>
  <si>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</si>
  <si>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</si>
  <si>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</si>
  <si>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</si>
  <si>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</si>
  <si>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</si>
  <si>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</si>
  <si>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</si>
  <si>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</si>
  <si>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</si>
  <si>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</si>
  <si>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</si>
  <si>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</si>
  <si>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</si>
  <si>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</si>
  <si>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</si>
  <si>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</si>
  <si>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</si>
  <si>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</si>
  <si>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</si>
  <si>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</si>
  <si>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</si>
  <si>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</si>
  <si>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</si>
  <si>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</si>
  <si>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</si>
  <si>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</si>
  <si>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</si>
  <si>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</si>
  <si>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</si>
  <si>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</si>
  <si>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</si>
  <si>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</si>
  <si>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</si>
  <si>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</si>
  <si>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</si>
  <si>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</si>
  <si>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</si>
  <si>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</si>
  <si>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</si>
  <si>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</si>
  <si>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</si>
  <si>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</si>
  <si>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</si>
  <si>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</si>
  <si>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</si>
  <si>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</si>
  <si>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</si>
  <si>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</si>
  <si>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</si>
  <si>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</si>
  <si>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</si>
  <si>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</si>
  <si>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</si>
  <si>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</si>
  <si>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</si>
  <si>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</si>
  <si>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</si>
  <si>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</si>
  <si>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</si>
  <si>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</si>
  <si>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</si>
  <si>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</si>
  <si>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</si>
  <si>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</si>
  <si>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</si>
  <si>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</si>
  <si>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</si>
  <si>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</si>
  <si>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</si>
  <si>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</si>
  <si>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</si>
  <si>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</si>
  <si>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</si>
  <si>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</si>
  <si>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</si>
  <si>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</si>
  <si>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</si>
  <si>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</si>
  <si>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</si>
  <si>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</si>
  <si>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</si>
  <si>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</si>
  <si>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</si>
  <si>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</si>
  <si>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</si>
  <si>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</si>
  <si>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</si>
  <si>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</si>
  <si>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</si>
  <si>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</si>
  <si>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</si>
  <si>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</si>
  <si>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</si>
  <si>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</si>
  <si>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</si>
  <si>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</si>
  <si>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</si>
  <si>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</si>
  <si>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</si>
  <si>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</si>
  <si>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</si>
  <si>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</si>
  <si>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</si>
  <si>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</si>
  <si>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</si>
  <si>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</si>
  <si>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</si>
  <si>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</si>
  <si>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</si>
  <si>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</si>
  <si>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</si>
  <si>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</si>
  <si>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</si>
  <si>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</si>
  <si>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</si>
  <si>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</si>
  <si>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</si>
  <si>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</si>
  <si>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</si>
  <si>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</si>
  <si>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</si>
  <si>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</si>
  <si>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</si>
  <si>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</si>
  <si>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</si>
  <si>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</si>
  <si>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</si>
  <si>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</si>
  <si>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</si>
  <si>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</si>
  <si>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</si>
  <si>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</si>
  <si>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</si>
  <si>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</si>
  <si>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</si>
  <si>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</si>
  <si>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</si>
  <si>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</si>
  <si>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</si>
  <si>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</si>
  <si>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</si>
  <si>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</si>
  <si>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</si>
  <si>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</si>
  <si>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</si>
  <si>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</si>
  <si>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</si>
  <si>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</si>
  <si>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</si>
  <si>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</si>
  <si>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</si>
  <si>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</si>
  <si>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</si>
  <si>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</si>
  <si>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</si>
  <si>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</si>
  <si>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</si>
  <si>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</si>
  <si>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</si>
  <si>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</si>
  <si>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</si>
  <si>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</si>
  <si>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</si>
  <si>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</si>
  <si>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</si>
  <si>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</si>
  <si>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</si>
  <si>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</si>
  <si>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</si>
  <si>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</si>
  <si>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</si>
  <si>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</si>
  <si>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</si>
  <si>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</si>
  <si>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</si>
  <si>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</si>
  <si>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</si>
  <si>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</si>
  <si>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</si>
  <si>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</si>
  <si>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</si>
  <si>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</si>
  <si>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</si>
  <si>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</si>
  <si>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</si>
  <si>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</si>
  <si>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</si>
  <si>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</si>
  <si>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</si>
  <si>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</si>
  <si>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</si>
  <si>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</si>
  <si>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</si>
  <si>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</si>
  <si>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</si>
  <si>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</si>
  <si>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</si>
  <si>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</si>
  <si>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</si>
  <si>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</si>
  <si>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</si>
  <si>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</si>
  <si>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</si>
  <si>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</si>
  <si>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</si>
  <si>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</si>
  <si>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</si>
  <si>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</si>
  <si>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</si>
  <si>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</si>
  <si>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</si>
  <si>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</si>
  <si>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</si>
  <si>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</si>
  <si>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</si>
  <si>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</si>
  <si>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</si>
  <si>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</si>
  <si>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</si>
  <si>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</si>
  <si>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</si>
  <si>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</si>
  <si>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</si>
  <si>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</si>
  <si>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</si>
  <si>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</si>
  <si>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</si>
  <si>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</si>
  <si>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</si>
  <si>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</si>
  <si>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</si>
  <si>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</si>
  <si>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</si>
  <si>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</si>
  <si>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</si>
  <si>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</si>
  <si>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</si>
  <si>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</si>
  <si>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</si>
  <si>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</si>
  <si>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</si>
  <si>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</si>
  <si>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</si>
  <si>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</si>
  <si>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</si>
  <si>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</si>
  <si>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</si>
  <si>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</si>
  <si>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</si>
  <si>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</si>
  <si>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</si>
  <si>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</si>
  <si>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</si>
  <si>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</si>
  <si>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</si>
  <si>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</si>
  <si>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</si>
  <si>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</si>
  <si>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</si>
  <si>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</si>
  <si>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</si>
  <si>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</si>
  <si>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</si>
  <si>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</si>
  <si>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</si>
  <si>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</si>
  <si>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</si>
  <si>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</si>
  <si>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</si>
  <si>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</si>
  <si>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</si>
  <si>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</si>
  <si>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</si>
  <si>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</si>
  <si>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</si>
  <si>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</si>
  <si>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</si>
  <si>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</si>
  <si>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</si>
  <si>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</si>
  <si>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</si>
  <si>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</si>
  <si>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</si>
  <si>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</si>
  <si>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</si>
  <si>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</si>
  <si>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</si>
  <si>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</si>
  <si>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</si>
  <si>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</si>
  <si>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</si>
  <si>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</si>
  <si>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</si>
  <si>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</si>
  <si>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</si>
  <si>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</si>
  <si>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</si>
  <si>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</si>
  <si>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</si>
  <si>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</si>
  <si>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</si>
  <si>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</si>
  <si>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</si>
  <si>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</si>
  <si>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</si>
  <si>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</si>
  <si>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</si>
  <si>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</si>
  <si>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</si>
  <si>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</si>
  <si>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</si>
  <si>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</si>
  <si>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</si>
  <si>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</si>
  <si>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</si>
  <si>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</si>
  <si>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</si>
  <si>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</si>
  <si>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</si>
  <si>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</si>
  <si>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</si>
  <si>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</si>
  <si>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</si>
  <si>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</si>
  <si>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</si>
  <si>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</si>
  <si>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</si>
  <si>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</si>
  <si>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</si>
  <si>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</si>
  <si>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</si>
  <si>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</si>
  <si>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</si>
  <si>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</si>
  <si>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</si>
  <si>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</si>
  <si>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</si>
  <si>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</si>
  <si>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</si>
  <si>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</si>
  <si>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</si>
  <si>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</si>
  <si>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</si>
  <si>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</si>
  <si>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</si>
  <si>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</si>
  <si>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</si>
  <si>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</si>
  <si>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</si>
  <si>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</si>
  <si>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</si>
  <si>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</si>
  <si>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</si>
  <si>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</si>
  <si>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</si>
  <si>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</si>
  <si>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</si>
  <si>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</si>
  <si>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</si>
  <si>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</si>
  <si>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</si>
  <si>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</si>
  <si>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</si>
  <si>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</si>
  <si>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</si>
  <si>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</si>
  <si>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</si>
  <si>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</si>
  <si>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</si>
  <si>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</si>
  <si>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</si>
  <si>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</si>
  <si>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</si>
  <si>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</si>
  <si>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</si>
  <si>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</si>
  <si>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</si>
  <si>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</si>
  <si>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</si>
  <si>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</si>
  <si>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</si>
  <si>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</si>
  <si>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</si>
  <si>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</si>
  <si>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</si>
  <si>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</si>
  <si>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</si>
  <si>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</si>
  <si>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</si>
  <si>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</si>
  <si>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</si>
  <si>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</si>
  <si>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</si>
  <si>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</si>
  <si>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</si>
  <si>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</si>
  <si>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</si>
  <si>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</si>
  <si>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</si>
  <si>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</si>
  <si>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</si>
  <si>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</si>
  <si>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</si>
  <si>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</si>
  <si>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</si>
  <si>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</si>
  <si>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</si>
  <si>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</si>
  <si>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</si>
  <si>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</si>
  <si>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</si>
  <si>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</si>
  <si>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</si>
  <si>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</si>
  <si>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</si>
  <si>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</si>
  <si>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</si>
  <si>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</si>
  <si>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</si>
  <si>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</si>
  <si>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</si>
  <si>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</si>
  <si>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</si>
  <si>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</si>
  <si>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</si>
  <si>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</si>
  <si>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</si>
  <si>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</si>
  <si>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</si>
  <si>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</si>
  <si>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</si>
  <si>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</si>
  <si>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</si>
  <si>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</si>
  <si>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</si>
  <si>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</si>
  <si>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</si>
  <si>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</si>
  <si>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</si>
  <si>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</si>
  <si>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</si>
  <si>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</si>
  <si>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</si>
  <si>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</si>
  <si>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</si>
  <si>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</si>
  <si>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</si>
  <si>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</si>
  <si>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</si>
  <si>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</si>
  <si>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</si>
  <si>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</si>
  <si>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</si>
  <si>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</si>
  <si>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</si>
  <si>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</si>
  <si>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</si>
  <si>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</si>
  <si>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</si>
  <si>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</si>
  <si>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</si>
  <si>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</si>
  <si>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</si>
  <si>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</si>
  <si>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</si>
  <si>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</si>
  <si>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</si>
  <si>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</si>
  <si>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</si>
  <si>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</si>
  <si>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</si>
  <si>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</si>
  <si>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</si>
  <si>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</si>
  <si>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</si>
  <si>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</si>
  <si>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</si>
  <si>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</si>
  <si>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</si>
  <si>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</si>
  <si>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</si>
  <si>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</si>
  <si>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</si>
  <si>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</si>
  <si>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</si>
  <si>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</si>
  <si>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</si>
  <si>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</si>
  <si>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</si>
  <si>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</si>
  <si>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</si>
  <si>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</si>
  <si>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</si>
  <si>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</si>
  <si>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</si>
  <si>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</si>
  <si>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</si>
  <si>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</si>
  <si>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</si>
  <si>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</si>
  <si>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</si>
  <si>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</si>
  <si>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</si>
  <si>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</si>
  <si>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</si>
  <si>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</si>
  <si>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</si>
  <si>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</si>
  <si>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</si>
  <si>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</si>
  <si>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</si>
  <si>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</si>
  <si>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</si>
  <si>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</si>
  <si>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</si>
  <si>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</si>
  <si>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</si>
  <si>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</si>
  <si>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</si>
  <si>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</si>
  <si>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</si>
  <si>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</si>
  <si>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</si>
  <si>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</si>
  <si>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</si>
  <si>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</si>
  <si>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</si>
  <si>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</si>
  <si>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</si>
  <si>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</si>
  <si>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</si>
  <si>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</si>
  <si>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</si>
  <si>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</si>
  <si>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</si>
  <si>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</si>
  <si>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</si>
  <si>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</si>
  <si>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</si>
  <si>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</si>
  <si>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</si>
  <si>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</si>
  <si>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</si>
  <si>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</si>
  <si>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</si>
  <si>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</si>
  <si>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</si>
  <si>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</si>
  <si>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</si>
  <si>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</si>
  <si>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</si>
  <si>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</si>
  <si>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</si>
  <si>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</si>
  <si>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</si>
  <si>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</si>
  <si>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</si>
  <si>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</si>
  <si>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</si>
  <si>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</si>
  <si>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</si>
  <si>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</si>
  <si>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</si>
  <si>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</si>
  <si>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</si>
  <si>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</si>
  <si>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</si>
  <si>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</si>
  <si>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</si>
  <si>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</si>
  <si>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</si>
  <si>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</si>
  <si>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</si>
  <si>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</si>
  <si>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</si>
  <si>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</si>
  <si>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</si>
  <si>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</si>
  <si>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</si>
  <si>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</si>
  <si>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</si>
  <si>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</si>
  <si>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</si>
  <si>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</si>
  <si>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</si>
  <si>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</si>
  <si>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</si>
  <si>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</si>
  <si>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</si>
  <si>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</si>
  <si>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</si>
  <si>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</si>
  <si>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</si>
  <si>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</si>
  <si>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</si>
  <si>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</si>
  <si>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</si>
  <si>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</si>
  <si>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</si>
  <si>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</si>
  <si>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</si>
  <si>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</si>
  <si>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</si>
  <si>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</si>
  <si>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</si>
  <si>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</si>
  <si>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</si>
  <si>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</si>
  <si>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</si>
  <si>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</si>
  <si>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</si>
  <si>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</si>
  <si>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</si>
  <si>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</si>
  <si>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</si>
  <si>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</si>
  <si>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</si>
  <si>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</si>
  <si>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</si>
  <si>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</si>
  <si>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</si>
  <si>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</si>
  <si>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</si>
  <si>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</si>
  <si>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</si>
  <si>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</si>
  <si>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</si>
  <si>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</si>
  <si>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</si>
  <si>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</si>
  <si>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</si>
  <si>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</si>
  <si>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</si>
  <si>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</si>
  <si>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</si>
  <si>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</si>
  <si>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</si>
  <si>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</si>
  <si>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</si>
  <si>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</si>
  <si>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</si>
  <si>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</si>
  <si>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</si>
  <si>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</si>
  <si>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</si>
  <si>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</si>
  <si>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</si>
  <si>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</si>
  <si>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</si>
  <si>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</si>
  <si>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</si>
  <si>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</si>
  <si>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</si>
  <si>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</si>
  <si>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</si>
  <si>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</si>
  <si>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</si>
  <si>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</si>
  <si>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</si>
  <si>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</si>
  <si>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</si>
  <si>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</si>
  <si>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</si>
  <si>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</si>
  <si>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</si>
  <si>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</si>
  <si>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</si>
  <si>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</si>
  <si>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</si>
  <si>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</si>
  <si>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</si>
  <si>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</si>
  <si>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</si>
  <si>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</si>
  <si>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</si>
  <si>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</si>
  <si>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</si>
  <si>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</si>
  <si>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</si>
  <si>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</si>
  <si>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</si>
  <si>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</si>
  <si>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</si>
  <si>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</si>
  <si>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</si>
  <si>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</si>
  <si>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</si>
  <si>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</si>
  <si>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</si>
  <si>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</si>
  <si>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</si>
  <si>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</si>
  <si>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</si>
  <si>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</si>
  <si>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</si>
  <si>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</si>
  <si>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</si>
  <si>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</si>
  <si>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</si>
  <si>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</si>
  <si>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</si>
  <si>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</si>
  <si>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</si>
  <si>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</si>
  <si>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</si>
  <si>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</si>
  <si>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</si>
  <si>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</si>
  <si>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</si>
  <si>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</si>
  <si>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</si>
  <si>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</si>
  <si>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</si>
  <si>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</si>
  <si>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</si>
  <si>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</si>
  <si>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</si>
  <si>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</si>
  <si>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</si>
  <si>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</si>
  <si>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</si>
  <si>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</si>
  <si>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</si>
  <si>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</si>
  <si>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</si>
  <si>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</si>
  <si>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</si>
  <si>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</si>
  <si>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</si>
  <si>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</si>
  <si>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</si>
  <si>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</si>
  <si>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</si>
  <si>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</si>
  <si>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</si>
  <si>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</si>
  <si>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</si>
  <si>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</si>
  <si>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</si>
  <si>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</si>
  <si>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</si>
  <si>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</si>
  <si>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</si>
  <si>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</si>
  <si>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</si>
  <si>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</si>
  <si>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</si>
  <si>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</si>
  <si>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</si>
  <si>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</si>
  <si>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</si>
  <si>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</si>
  <si>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</si>
  <si>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</si>
  <si>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</si>
  <si>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</si>
  <si>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</si>
  <si>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</si>
  <si>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</si>
  <si>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</si>
  <si>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</si>
  <si>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</si>
  <si>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</si>
  <si>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</si>
  <si>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</si>
  <si>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</si>
  <si>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</si>
  <si>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</si>
  <si>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</si>
  <si>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</si>
  <si>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</si>
  <si>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</si>
  <si>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</si>
  <si>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</si>
  <si>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</si>
  <si>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</si>
  <si>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</si>
  <si>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</si>
  <si>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</si>
  <si>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</si>
  <si>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</si>
  <si>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</si>
  <si>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</si>
  <si>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</si>
  <si>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</si>
  <si>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</si>
  <si>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</si>
  <si>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</si>
  <si>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</si>
  <si>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</si>
  <si>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</si>
  <si>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</si>
  <si>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</si>
  <si>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</si>
  <si>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</si>
  <si>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</si>
  <si>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</si>
  <si>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</si>
  <si>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</si>
  <si>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</si>
  <si>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</si>
  <si>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</si>
  <si>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</si>
  <si>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</si>
  <si>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</si>
  <si>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</si>
  <si>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</si>
  <si>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</si>
  <si>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</si>
  <si>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</si>
  <si>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</si>
  <si>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</si>
  <si>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</si>
  <si>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</si>
  <si>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</si>
  <si>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</si>
  <si>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</si>
  <si>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</si>
  <si>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</si>
  <si>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</si>
  <si>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</si>
  <si>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</si>
  <si>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</si>
  <si>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</si>
  <si>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</si>
  <si>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</si>
  <si>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</si>
  <si>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</si>
  <si>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</si>
  <si>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</si>
  <si>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</si>
  <si>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</si>
  <si>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</si>
  <si>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</si>
  <si>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</si>
  <si>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</si>
  <si>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</si>
  <si>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</si>
  <si>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</si>
  <si>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</si>
  <si>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</si>
  <si>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</si>
  <si>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</si>
  <si>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</si>
  <si>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</si>
  <si>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</si>
  <si>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</si>
  <si>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</si>
  <si>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</si>
  <si>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</si>
  <si>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</si>
  <si>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</si>
  <si>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</si>
  <si>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</si>
  <si>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</si>
  <si>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</si>
  <si>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</si>
  <si>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</si>
  <si>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</si>
  <si>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</si>
  <si>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</si>
  <si>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</si>
  <si>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</si>
  <si>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</si>
  <si>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</si>
  <si>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</si>
  <si>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</si>
  <si>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</si>
  <si>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</si>
  <si>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</si>
  <si>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</si>
  <si>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</si>
  <si>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</si>
  <si>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</si>
  <si>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</si>
  <si>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</si>
  <si>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</si>
  <si>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</si>
  <si>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</si>
  <si>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</si>
  <si>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</si>
  <si>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</si>
  <si>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</si>
  <si>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</si>
  <si>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</si>
  <si>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</si>
  <si>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</si>
  <si>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</si>
  <si>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</si>
  <si>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</si>
  <si>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</si>
  <si>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</si>
  <si>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</si>
  <si>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</si>
  <si>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</si>
  <si>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</si>
  <si>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</si>
  <si>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</si>
  <si>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</si>
  <si>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</si>
  <si>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</si>
  <si>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</si>
  <si>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</si>
  <si>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</si>
  <si>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</si>
  <si>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</si>
  <si>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</si>
  <si>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</si>
  <si>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</si>
  <si>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</si>
  <si>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</si>
  <si>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</si>
  <si>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</si>
  <si>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</si>
  <si>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</si>
  <si>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</si>
  <si>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</si>
  <si>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</si>
  <si>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</si>
  <si>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</si>
  <si>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</si>
  <si>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</si>
  <si>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</si>
  <si>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</si>
  <si>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</si>
  <si>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</si>
  <si>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</si>
  <si>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</si>
  <si>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</si>
  <si>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</si>
  <si>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</si>
  <si>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</si>
  <si>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</si>
  <si>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</si>
  <si>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</si>
  <si>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</si>
  <si>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</si>
  <si>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</si>
  <si>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</si>
  <si>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</si>
  <si>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</si>
  <si>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</si>
  <si>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</si>
  <si>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</si>
  <si>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</si>
  <si>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</si>
  <si>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</si>
  <si>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</si>
  <si>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</si>
  <si>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</si>
  <si>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</si>
  <si>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</si>
  <si>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</si>
  <si>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</si>
  <si>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</si>
  <si>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</si>
  <si>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</si>
  <si>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</si>
  <si>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</si>
  <si>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</si>
  <si>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</si>
  <si>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</si>
  <si>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</si>
  <si>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</si>
  <si>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</si>
  <si>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</si>
  <si>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</si>
  <si>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</si>
  <si>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</si>
  <si>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</si>
  <si>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</si>
  <si>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</si>
  <si>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</si>
  <si>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</si>
  <si>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</si>
  <si>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</si>
  <si>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</si>
  <si>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</si>
  <si>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</si>
  <si>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</si>
  <si>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</si>
  <si>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</si>
  <si>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</si>
  <si>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</si>
  <si>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</si>
  <si>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</si>
  <si>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</si>
  <si>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</si>
  <si>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</si>
  <si>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</si>
  <si>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</si>
  <si>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</si>
  <si>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</si>
  <si>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</si>
  <si>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</si>
  <si>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</si>
  <si>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</si>
  <si>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</si>
  <si>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</si>
  <si>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</si>
  <si>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</si>
  <si>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</si>
  <si>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</si>
  <si>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</si>
  <si>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</si>
  <si>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</si>
  <si>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</si>
  <si>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</si>
  <si>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</si>
  <si>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</si>
  <si>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</si>
  <si>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</si>
  <si>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</si>
  <si>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</si>
  <si>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</si>
  <si>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</si>
  <si>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</si>
  <si>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</si>
  <si>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</si>
  <si>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</si>
  <si>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</si>
  <si>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</si>
  <si>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</si>
  <si>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</si>
  <si>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</si>
  <si>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</si>
  <si>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</si>
  <si>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</si>
  <si>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</si>
  <si>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</si>
  <si>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</si>
  <si>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</si>
  <si>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</si>
  <si>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</si>
  <si>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</si>
  <si>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</si>
  <si>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</si>
  <si>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</si>
  <si>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</si>
  <si>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</si>
  <si>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</si>
  <si>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</si>
  <si>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</si>
  <si>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</si>
  <si>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</si>
  <si>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</si>
  <si>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</si>
  <si>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</si>
  <si>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</si>
  <si>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</si>
  <si>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</si>
  <si>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</si>
  <si>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</si>
  <si>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</si>
  <si>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</si>
  <si>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</si>
  <si>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</si>
  <si>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</si>
  <si>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</si>
  <si>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</si>
  <si>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</si>
  <si>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</si>
  <si>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</si>
  <si>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</si>
  <si>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</si>
  <si>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</si>
  <si>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</si>
  <si>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</si>
  <si>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</si>
  <si>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</si>
  <si>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</si>
  <si>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</si>
  <si>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</si>
  <si>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</si>
  <si>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</si>
  <si>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</si>
  <si>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</si>
  <si>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</si>
  <si>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</si>
  <si>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</si>
  <si>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</si>
  <si>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</si>
  <si>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</si>
  <si>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</si>
  <si>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</si>
  <si>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</si>
  <si>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</si>
  <si>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</si>
  <si>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</si>
  <si>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</si>
  <si>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</si>
  <si>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</si>
  <si>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</si>
  <si>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</si>
  <si>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</si>
  <si>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</si>
  <si>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</si>
  <si>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</si>
  <si>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</si>
  <si>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</si>
  <si>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</si>
  <si>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</si>
  <si>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</si>
  <si>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</si>
  <si>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</si>
  <si>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</si>
  <si>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</si>
  <si>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</si>
  <si>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</si>
  <si>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</si>
  <si>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</si>
  <si>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</si>
  <si>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</si>
  <si>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</si>
  <si>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</si>
  <si>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</si>
  <si>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</si>
  <si>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</si>
  <si>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</si>
  <si>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</si>
  <si>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</si>
  <si>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</si>
  <si>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</si>
  <si>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</si>
  <si>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</si>
  <si>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</si>
  <si>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</si>
  <si>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</si>
  <si>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</si>
  <si>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</si>
  <si>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</si>
  <si>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</si>
  <si>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</si>
  <si>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</si>
  <si>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</si>
  <si>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</si>
  <si>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</si>
  <si>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</si>
  <si>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</si>
  <si>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</si>
  <si>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</si>
  <si>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</si>
  <si>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</si>
  <si>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</si>
  <si>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</si>
  <si>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</si>
  <si>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</si>
  <si>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</si>
  <si>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</si>
  <si>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</si>
  <si>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</si>
  <si>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</si>
  <si>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</si>
  <si>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</si>
  <si>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</si>
  <si>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</si>
  <si>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</si>
  <si>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</si>
  <si>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</si>
  <si>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</si>
  <si>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</si>
  <si>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</si>
  <si>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</si>
  <si>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</si>
  <si>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</si>
  <si>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</si>
  <si>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</si>
  <si>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</si>
  <si>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</si>
  <si>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</si>
  <si>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</si>
  <si>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</si>
  <si>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</si>
  <si>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</si>
  <si>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</si>
  <si>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</si>
  <si>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</si>
  <si>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</si>
  <si>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</si>
  <si>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</si>
  <si>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</si>
  <si>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</si>
  <si>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</si>
  <si>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</si>
  <si>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</si>
  <si>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</si>
  <si>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</si>
  <si>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</si>
  <si>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</si>
  <si>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</si>
  <si>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</si>
  <si>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</si>
  <si>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</si>
  <si>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</si>
  <si>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</si>
  <si>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</si>
  <si>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</si>
  <si>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</si>
  <si>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</si>
  <si>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</si>
  <si>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</si>
  <si>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</si>
  <si>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</si>
  <si>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</si>
  <si>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</si>
  <si>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</si>
  <si>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</si>
  <si>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</si>
  <si>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</si>
  <si>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</si>
  <si>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</si>
  <si>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</si>
  <si>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</si>
  <si>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</si>
  <si>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</si>
  <si>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</si>
  <si>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</si>
  <si>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</si>
  <si>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</si>
  <si>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</si>
  <si>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</si>
  <si>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</si>
  <si>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</si>
  <si>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</si>
  <si>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</si>
  <si>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</si>
  <si>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</si>
  <si>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</si>
  <si>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</si>
  <si>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</si>
  <si>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</si>
  <si>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</si>
  <si>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</si>
  <si>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</si>
  <si>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</si>
  <si>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</si>
  <si>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</si>
  <si>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</si>
  <si>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</si>
  <si>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</si>
  <si>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</si>
  <si>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</si>
  <si>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</si>
  <si>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</si>
  <si>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</si>
  <si>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</si>
  <si>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</si>
  <si>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</si>
  <si>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</si>
  <si>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</si>
  <si>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</si>
  <si>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</si>
  <si>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</si>
  <si>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</si>
  <si>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</si>
  <si>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</si>
  <si>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</si>
  <si>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</si>
  <si>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</si>
  <si>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</si>
  <si>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</si>
  <si>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</si>
  <si>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</si>
  <si>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</si>
  <si>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</si>
  <si>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</si>
  <si>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</si>
  <si>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</si>
  <si>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</si>
  <si>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</si>
  <si>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</si>
  <si>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</si>
  <si>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</si>
  <si>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</si>
  <si>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</si>
  <si>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</si>
  <si>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</si>
  <si>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</si>
  <si>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</si>
  <si>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</si>
  <si>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</si>
  <si>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</si>
  <si>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</si>
  <si>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</si>
  <si>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</si>
  <si>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</si>
  <si>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</si>
  <si>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</si>
  <si>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</si>
  <si>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</si>
  <si>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</si>
  <si>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</si>
  <si>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</si>
  <si>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</si>
  <si>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</si>
  <si>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</si>
  <si>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</si>
  <si>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</si>
  <si>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</si>
  <si>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</si>
  <si>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</si>
  <si>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</si>
  <si>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</si>
  <si>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</si>
  <si>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</si>
  <si>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</si>
  <si>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</si>
  <si>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</si>
  <si>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</si>
  <si>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</si>
  <si>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</si>
  <si>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</si>
  <si>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</si>
  <si>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</si>
  <si>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</si>
  <si>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</si>
  <si>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</si>
  <si>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</si>
  <si>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</si>
  <si>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</si>
  <si>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</si>
  <si>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</si>
  <si>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</si>
  <si>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</si>
  <si>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</si>
  <si>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</si>
  <si>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</si>
  <si>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</si>
  <si>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</si>
  <si>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</si>
  <si>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</si>
  <si>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</si>
  <si>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</si>
  <si>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</si>
  <si>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</si>
  <si>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</si>
  <si>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</si>
  <si>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</si>
  <si>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</si>
  <si>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</si>
  <si>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</si>
  <si>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</si>
  <si>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</si>
  <si>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</si>
  <si>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</si>
  <si>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</si>
  <si>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</si>
  <si>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</si>
  <si>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</si>
  <si>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</si>
  <si>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</si>
  <si>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</si>
  <si>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</si>
  <si>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</si>
  <si>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</si>
  <si>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</si>
  <si>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</si>
  <si>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</si>
  <si>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</si>
  <si>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</si>
  <si>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</si>
  <si>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</si>
  <si>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</si>
  <si>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</si>
  <si>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</si>
  <si>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</si>
  <si>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</si>
  <si>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</si>
  <si>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</si>
  <si>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</si>
  <si>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</si>
  <si>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</si>
  <si>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</si>
  <si>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</si>
  <si>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</si>
  <si>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</si>
  <si>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</si>
  <si>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</si>
  <si>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</si>
  <si>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</si>
  <si>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</si>
  <si>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</si>
  <si>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</si>
  <si>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</si>
  <si>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</si>
  <si>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</si>
  <si>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</si>
  <si>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</si>
  <si>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</si>
  <si>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</si>
  <si>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</si>
  <si>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</si>
  <si>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</si>
  <si>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</si>
  <si>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</si>
  <si>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</si>
  <si>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</si>
  <si>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</si>
  <si>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</si>
  <si>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</si>
  <si>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</si>
  <si>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</si>
  <si>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</si>
  <si>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</si>
  <si>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</si>
  <si>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</si>
  <si>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</si>
  <si>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</si>
  <si>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</si>
  <si>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</si>
  <si>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</si>
  <si>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</si>
  <si>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</si>
  <si>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</si>
  <si>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</si>
  <si>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</si>
  <si>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</si>
  <si>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</si>
  <si>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</si>
  <si>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</si>
  <si>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</si>
  <si>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</si>
  <si>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</si>
  <si>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</si>
  <si>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</si>
  <si>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</si>
  <si>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</si>
  <si>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</si>
  <si>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</si>
  <si>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</si>
  <si>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</si>
  <si>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</si>
  <si>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</si>
  <si>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</si>
  <si>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</si>
  <si>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</si>
  <si>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</si>
  <si>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</si>
  <si>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</si>
  <si>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</si>
  <si>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</si>
  <si>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</si>
  <si>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</si>
  <si>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</si>
  <si>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</si>
  <si>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</si>
  <si>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</si>
  <si>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</si>
  <si>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</si>
  <si>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</si>
  <si>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</si>
  <si>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</si>
  <si>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</si>
  <si>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</si>
  <si>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</si>
  <si>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</si>
  <si>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</si>
  <si>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</si>
  <si>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</si>
  <si>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</si>
  <si>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</si>
  <si>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</si>
  <si>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</si>
  <si>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</si>
  <si>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</si>
  <si>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</si>
  <si>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</si>
  <si>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</si>
  <si>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</si>
  <si>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</si>
  <si>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</si>
  <si>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</si>
  <si>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</si>
  <si>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</si>
  <si>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</si>
  <si>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</si>
  <si>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</si>
  <si>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</si>
  <si>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</si>
  <si>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</si>
  <si>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</si>
  <si>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</si>
  <si>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</si>
  <si>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</si>
  <si>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</si>
  <si>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</si>
  <si>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</si>
  <si>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</si>
  <si>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</si>
  <si>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</si>
  <si>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</si>
  <si>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</si>
  <si>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</si>
  <si>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</si>
  <si>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</si>
  <si>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</si>
  <si>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</si>
  <si>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</si>
  <si>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</si>
  <si>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</si>
  <si>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</si>
  <si>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</si>
  <si>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</si>
  <si>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</si>
  <si>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</si>
  <si>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</si>
  <si>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</si>
  <si>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</si>
  <si>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</si>
  <si>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</si>
  <si>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</si>
  <si>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</si>
  <si>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</si>
  <si>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</si>
  <si>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</si>
  <si>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</si>
  <si>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</si>
  <si>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</si>
  <si>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</si>
  <si>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</si>
  <si>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</si>
  <si>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</si>
  <si>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</si>
  <si>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</si>
  <si>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</si>
  <si>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</si>
  <si>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</si>
  <si>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</si>
  <si>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</si>
  <si>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</si>
  <si>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</si>
  <si>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</si>
  <si>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</si>
  <si>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</si>
  <si>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</si>
  <si>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</si>
  <si>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</si>
  <si>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</si>
  <si>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</si>
  <si>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</si>
  <si>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</si>
  <si>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</si>
  <si>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</si>
  <si>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</si>
  <si>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</si>
  <si>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</si>
  <si>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</si>
  <si>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</si>
  <si>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</si>
  <si>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</si>
  <si>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</si>
  <si>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</si>
  <si>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</si>
  <si>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</si>
  <si>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</si>
  <si>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</si>
  <si>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</si>
  <si>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</si>
  <si>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</si>
  <si>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</si>
  <si>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</si>
  <si>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</si>
  <si>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</si>
  <si>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</si>
  <si>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</si>
  <si>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</si>
  <si>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</si>
  <si>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</si>
  <si>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</si>
  <si>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</si>
  <si>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</si>
  <si>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</si>
  <si>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</si>
  <si>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</si>
  <si>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</si>
  <si>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</si>
  <si>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</si>
  <si>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</si>
  <si>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</si>
  <si>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</si>
  <si>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</si>
  <si>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</si>
  <si>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</si>
  <si>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</si>
  <si>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</si>
  <si>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</si>
  <si>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</si>
  <si>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</si>
  <si>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</si>
  <si>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</si>
  <si>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</si>
  <si>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</si>
  <si>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</si>
  <si>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</si>
  <si>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</si>
  <si>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</si>
  <si>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</si>
  <si>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</si>
  <si>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</si>
  <si>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</si>
  <si>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</si>
  <si>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</si>
  <si>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</si>
  <si>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</si>
  <si>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</si>
  <si>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</si>
  <si>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</si>
  <si>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</si>
  <si>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</si>
  <si>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</si>
  <si>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</si>
  <si>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</si>
  <si>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</si>
  <si>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</si>
  <si>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</si>
  <si>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</si>
  <si>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</si>
  <si>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</si>
  <si>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</si>
  <si>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</si>
  <si>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</si>
  <si>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</si>
  <si>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</si>
  <si>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</si>
  <si>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</si>
  <si>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</si>
  <si>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</si>
  <si>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</si>
  <si>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</si>
  <si>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</si>
  <si>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</si>
  <si>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</si>
  <si>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</si>
  <si>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</si>
  <si>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</si>
  <si>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</si>
  <si>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</si>
  <si>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</si>
  <si>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</si>
  <si>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</si>
  <si>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</si>
  <si>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</si>
  <si>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</si>
  <si>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</si>
  <si>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</si>
  <si>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</si>
  <si>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</si>
  <si>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</si>
  <si>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</si>
  <si>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</si>
  <si>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</si>
  <si>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</si>
  <si>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</si>
  <si>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</si>
  <si>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</si>
  <si>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</si>
  <si>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</si>
  <si>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</si>
  <si>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</si>
  <si>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</si>
  <si>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</si>
  <si>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</si>
  <si>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</si>
  <si>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</si>
  <si>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</si>
  <si>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</si>
  <si>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</si>
  <si>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</si>
  <si>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</si>
  <si>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</si>
  <si>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</si>
  <si>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</si>
  <si>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</si>
  <si>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</si>
  <si>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</si>
  <si>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</si>
  <si>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</si>
  <si>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</si>
  <si>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</si>
  <si>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</si>
  <si>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</si>
  <si>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</si>
  <si>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</si>
  <si>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</si>
  <si>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</si>
  <si>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</si>
  <si>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</si>
  <si>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</si>
  <si>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</si>
  <si>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</si>
  <si>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</si>
  <si>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</si>
  <si>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</si>
  <si>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</si>
  <si>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</si>
  <si>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</si>
  <si>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</si>
  <si>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</si>
  <si>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</si>
  <si>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</si>
  <si>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</si>
  <si>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</si>
  <si>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</si>
  <si>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</si>
  <si>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</si>
  <si>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</si>
  <si>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</si>
  <si>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</si>
  <si>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</si>
  <si>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</si>
  <si>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</si>
  <si>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</si>
  <si>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</si>
  <si>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</si>
  <si>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</si>
  <si>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</si>
  <si>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</si>
  <si>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</si>
  <si>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</si>
  <si>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</si>
  <si>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</si>
  <si>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</si>
  <si>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</si>
  <si>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</si>
  <si>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</si>
  <si>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</si>
  <si>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</si>
  <si>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</si>
  <si>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</si>
  <si>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</si>
  <si>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</si>
  <si>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</si>
  <si>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</si>
  <si>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</si>
  <si>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</si>
  <si>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</si>
  <si>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</si>
  <si>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</si>
  <si>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</si>
  <si>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</si>
  <si>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</si>
  <si>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</si>
  <si>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</si>
  <si>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</si>
  <si>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</si>
  <si>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</si>
  <si>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</si>
  <si>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</si>
  <si>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</si>
  <si>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</si>
  <si>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</si>
  <si>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</si>
  <si>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</si>
  <si>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</si>
  <si>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</si>
  <si>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</si>
  <si>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</si>
  <si>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</si>
  <si>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</si>
  <si>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</si>
  <si>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</si>
  <si>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</si>
  <si>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</si>
  <si>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</si>
  <si>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</si>
  <si>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</si>
  <si>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</si>
  <si>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</si>
  <si>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</si>
  <si>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</si>
  <si>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</si>
  <si>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</si>
  <si>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</si>
  <si>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</si>
  <si>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</si>
  <si>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</si>
  <si>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</si>
  <si>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</si>
  <si>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</si>
  <si>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</si>
  <si>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</si>
  <si>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</si>
  <si>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</si>
  <si>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</si>
  <si>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</si>
  <si>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</si>
  <si>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</si>
  <si>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</si>
  <si>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</si>
  <si>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</si>
  <si>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</si>
  <si>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</si>
  <si>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</si>
  <si>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</si>
  <si>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</si>
  <si>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</si>
  <si>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</si>
  <si>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</si>
  <si>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</si>
  <si>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</si>
  <si>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</si>
  <si>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</si>
  <si>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</si>
  <si>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</si>
  <si>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</si>
  <si>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</si>
  <si>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</si>
  <si>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</si>
  <si>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</si>
  <si>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</si>
  <si>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</si>
  <si>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</si>
  <si>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</si>
  <si>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</si>
  <si>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</si>
  <si>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</si>
  <si>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</si>
  <si>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</si>
  <si>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</si>
  <si>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</si>
  <si>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</si>
  <si>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</si>
  <si>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</si>
  <si>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</si>
  <si>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</si>
  <si>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</si>
  <si>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</si>
  <si>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</si>
  <si>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</si>
  <si>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</si>
  <si>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</si>
  <si>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</si>
  <si>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</si>
  <si>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</si>
  <si>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</si>
  <si>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</si>
  <si>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</si>
  <si>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</si>
  <si>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</si>
  <si>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</si>
  <si>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</si>
  <si>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</si>
  <si>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</si>
  <si>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</si>
  <si>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</si>
  <si>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</si>
  <si>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</si>
  <si>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</si>
  <si>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</si>
  <si>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</si>
  <si>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</si>
  <si>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</si>
  <si>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</si>
  <si>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</si>
  <si>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</si>
  <si>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</si>
  <si>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</si>
  <si>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</si>
  <si>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</si>
  <si>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</si>
  <si>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</si>
  <si>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</si>
  <si>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</si>
  <si>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</si>
  <si>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</si>
  <si>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</si>
  <si>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</si>
  <si>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</si>
  <si>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</si>
  <si>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</si>
  <si>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</si>
  <si>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</si>
  <si>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</si>
  <si>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</si>
  <si>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</si>
  <si>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</si>
  <si>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</si>
  <si>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</si>
  <si>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</si>
  <si>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</si>
  <si>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</si>
  <si>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</si>
  <si>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</si>
  <si>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</si>
  <si>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</si>
  <si>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</si>
  <si>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</si>
  <si>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</si>
  <si>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</si>
  <si>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</si>
  <si>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</si>
  <si>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</si>
  <si>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</si>
  <si>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</si>
  <si>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</si>
  <si>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</si>
  <si>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</si>
  <si>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</si>
  <si>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</si>
  <si>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</si>
  <si>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</si>
  <si>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</si>
  <si>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</si>
  <si>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</si>
  <si>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</si>
  <si>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</si>
  <si>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</si>
  <si>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</si>
  <si>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</si>
  <si>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</si>
  <si>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</si>
  <si>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</si>
  <si>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</si>
  <si>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</si>
  <si>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</si>
  <si>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</si>
  <si>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</si>
  <si>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</si>
  <si>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</si>
  <si>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</si>
  <si>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</si>
  <si>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</si>
  <si>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</si>
  <si>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</si>
  <si>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</si>
  <si>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</si>
  <si>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</si>
  <si>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</si>
  <si>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</si>
  <si>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</si>
  <si>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</si>
  <si>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</si>
  <si>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</si>
  <si>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</si>
  <si>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</si>
  <si>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</si>
  <si>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</si>
  <si>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</si>
  <si>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</si>
  <si>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</si>
  <si>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</si>
  <si>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</si>
  <si>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</si>
  <si>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</si>
  <si>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</si>
  <si>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</si>
  <si>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</si>
  <si>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</si>
  <si>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</si>
  <si>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</si>
  <si>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</si>
  <si>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</si>
  <si>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</si>
  <si>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</si>
  <si>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</si>
  <si>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</si>
  <si>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</si>
  <si>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</si>
  <si>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</si>
  <si>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</si>
  <si>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</si>
  <si>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</si>
  <si>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</si>
  <si>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</si>
  <si>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</si>
  <si>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</si>
  <si>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</si>
  <si>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</si>
  <si>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</si>
  <si>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</si>
  <si>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</si>
  <si>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</si>
  <si>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</si>
  <si>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</si>
  <si>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</si>
  <si>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</si>
  <si>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</si>
  <si>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</si>
  <si>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</si>
  <si>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</si>
  <si>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</si>
  <si>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</si>
  <si>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</si>
  <si>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</si>
  <si>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</si>
  <si>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</si>
  <si>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</si>
  <si>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</si>
  <si>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</si>
  <si>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</si>
  <si>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</si>
  <si>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</si>
  <si>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</si>
  <si>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</si>
  <si>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</si>
  <si>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</si>
  <si>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</si>
  <si>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</si>
  <si>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</si>
  <si>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</si>
  <si>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</si>
  <si>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</si>
  <si>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</si>
  <si>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</si>
  <si>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</si>
  <si>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</si>
  <si>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</si>
  <si>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</si>
  <si>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</si>
  <si>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</si>
  <si>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</si>
  <si>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</si>
  <si>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</si>
  <si>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</si>
  <si>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</si>
  <si>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</si>
  <si>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</si>
  <si>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</si>
  <si>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</si>
  <si>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</si>
  <si>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</si>
  <si>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</si>
  <si>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</si>
  <si>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</si>
  <si>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</si>
  <si>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</si>
  <si>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</si>
  <si>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</si>
  <si>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</si>
  <si>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</si>
  <si>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</si>
  <si>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</si>
  <si>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</si>
  <si>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</si>
  <si>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</si>
  <si>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</si>
  <si>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</si>
  <si>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</si>
  <si>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</si>
  <si>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</si>
  <si>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</si>
  <si>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</si>
  <si>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</si>
  <si>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</si>
  <si>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</si>
  <si>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</si>
  <si>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</si>
  <si>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</si>
  <si>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</si>
  <si>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</si>
  <si>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</si>
  <si>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</si>
  <si>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</si>
  <si>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</si>
  <si>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</si>
  <si>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</si>
  <si>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</si>
  <si>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</si>
  <si>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</si>
  <si>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</si>
  <si>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</si>
  <si>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</si>
  <si>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</si>
  <si>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</si>
  <si>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</si>
  <si>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</si>
  <si>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</si>
  <si>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</si>
  <si>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</si>
  <si>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</si>
  <si>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</si>
  <si>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</si>
  <si>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</si>
  <si>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</si>
  <si>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</si>
  <si>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</si>
  <si>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</si>
  <si>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</si>
  <si>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</si>
  <si>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</si>
  <si>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</si>
  <si>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</si>
  <si>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</si>
  <si>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</si>
  <si>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</si>
  <si>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</si>
  <si>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</si>
  <si>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</si>
  <si>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</si>
  <si>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</si>
  <si>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</si>
  <si>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</si>
  <si>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</si>
  <si>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</si>
  <si>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</si>
  <si>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</si>
  <si>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</si>
  <si>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</si>
  <si>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</si>
  <si>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</si>
  <si>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</si>
  <si>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</si>
  <si>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</si>
  <si>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</si>
  <si>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</si>
  <si>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</si>
  <si>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</si>
  <si>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</si>
  <si>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</si>
  <si>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</si>
  <si>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</si>
  <si>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</si>
  <si>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</si>
  <si>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</si>
  <si>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</si>
  <si>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</si>
  <si>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</si>
  <si>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</si>
  <si>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</si>
  <si>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</si>
  <si>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</si>
  <si>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</si>
  <si>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</si>
  <si>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</si>
  <si>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</si>
  <si>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</si>
  <si>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</si>
  <si>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</si>
  <si>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</si>
  <si>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</si>
  <si>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</si>
  <si>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</si>
  <si>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</si>
  <si>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</si>
  <si>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</si>
  <si>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</si>
  <si>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</si>
  <si>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</si>
  <si>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</si>
  <si>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</si>
  <si>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</si>
  <si>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</si>
  <si>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</si>
  <si>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</si>
  <si>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</si>
  <si>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</si>
  <si>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</si>
  <si>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</si>
  <si>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</si>
  <si>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</si>
  <si>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</si>
  <si>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</si>
  <si>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</si>
  <si>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</si>
  <si>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</si>
  <si>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</si>
  <si>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</si>
  <si>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</si>
  <si>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</si>
  <si>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</si>
  <si>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</si>
  <si>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</si>
  <si>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</si>
  <si>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</si>
  <si>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</si>
  <si>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</si>
  <si>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</si>
  <si>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</si>
  <si>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</si>
  <si>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</si>
  <si>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</si>
  <si>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</si>
  <si>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</si>
  <si>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</si>
  <si>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</si>
  <si>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</si>
  <si>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</si>
  <si>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</si>
  <si>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</si>
  <si>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</si>
  <si>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</si>
  <si>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</si>
  <si>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</si>
  <si>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</si>
  <si>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</si>
  <si>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</si>
  <si>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</si>
  <si>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</si>
  <si>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</si>
  <si>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</si>
  <si>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</si>
  <si>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</si>
  <si>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</si>
  <si>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</si>
  <si>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</si>
  <si>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</si>
  <si>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</si>
  <si>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</si>
  <si>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</si>
  <si>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</si>
  <si>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</si>
  <si>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</si>
  <si>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</si>
  <si>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</si>
  <si>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</si>
  <si>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</si>
  <si>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</si>
  <si>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</si>
  <si>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</si>
  <si>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</si>
  <si>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</si>
  <si>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</si>
  <si>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</si>
  <si>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</si>
  <si>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</si>
  <si>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</si>
  <si>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</si>
  <si>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</si>
  <si>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</si>
  <si>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</si>
  <si>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</si>
  <si>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</si>
  <si>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</si>
  <si>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</si>
  <si>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</si>
  <si>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</si>
  <si>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</si>
  <si>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</si>
  <si>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</si>
  <si>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</si>
  <si>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</si>
  <si>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</si>
  <si>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</si>
  <si>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</si>
  <si>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</si>
  <si>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</si>
  <si>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</si>
  <si>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</si>
  <si>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</si>
  <si>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</si>
  <si>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</si>
  <si>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</si>
  <si>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</si>
  <si>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</si>
  <si>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</si>
  <si>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</si>
  <si>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</si>
  <si>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</si>
  <si>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</si>
  <si>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</si>
  <si>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</si>
  <si>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</si>
  <si>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</si>
  <si>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</si>
  <si>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</si>
  <si>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</si>
  <si>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</si>
  <si>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</si>
  <si>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</si>
  <si>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</si>
  <si>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</si>
  <si>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</si>
  <si>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</si>
  <si>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</si>
  <si>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</si>
  <si>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</si>
  <si>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</si>
  <si>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</si>
  <si>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</si>
  <si>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</si>
  <si>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</si>
  <si>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</si>
  <si>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</si>
  <si>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</si>
  <si>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</si>
  <si>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</si>
  <si>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</si>
  <si>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</si>
  <si>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</si>
  <si>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</si>
  <si>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</si>
  <si>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</si>
  <si>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</si>
  <si>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</si>
  <si>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</si>
  <si>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</si>
  <si>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</si>
  <si>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</si>
  <si>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</si>
  <si>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</si>
  <si>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</si>
  <si>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</si>
  <si>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</si>
  <si>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</si>
  <si>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</si>
  <si>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</si>
  <si>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</si>
  <si>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</si>
  <si>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</si>
  <si>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</si>
  <si>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</si>
  <si>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</si>
  <si>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</si>
  <si>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</si>
  <si>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</si>
  <si>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</si>
  <si>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</si>
  <si>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</si>
  <si>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</si>
  <si>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</si>
  <si>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</si>
  <si>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</si>
  <si>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</si>
  <si>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</si>
  <si>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</si>
  <si>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</si>
  <si>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</si>
  <si>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</si>
  <si>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</si>
  <si>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</si>
  <si>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</si>
  <si>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</si>
  <si>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</si>
  <si>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</si>
  <si>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</si>
  <si>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</si>
  <si>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</si>
  <si>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</si>
  <si>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</si>
  <si>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</si>
  <si>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</si>
  <si>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</si>
  <si>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</si>
  <si>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</si>
  <si>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</si>
  <si>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</si>
  <si>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</si>
  <si>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</si>
  <si>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</si>
  <si>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</si>
  <si>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</si>
  <si>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</si>
  <si>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</si>
  <si>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</si>
  <si>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</si>
  <si>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</si>
  <si>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</si>
  <si>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</si>
  <si>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</si>
  <si>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</si>
  <si>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</si>
  <si>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</si>
  <si>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</si>
  <si>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</si>
  <si>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</si>
  <si>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</si>
  <si>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</si>
  <si>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</si>
  <si>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</si>
  <si>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</si>
  <si>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</si>
  <si>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</si>
  <si>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</si>
  <si>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</si>
  <si>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</si>
  <si>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</si>
  <si>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</si>
  <si>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</si>
  <si>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</si>
  <si>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</si>
  <si>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</si>
  <si>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</si>
  <si>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</si>
  <si>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</si>
  <si>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</si>
  <si>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</si>
  <si>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</si>
  <si>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</si>
  <si>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</si>
  <si>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</si>
  <si>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</si>
  <si>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</si>
  <si>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</si>
  <si>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</si>
  <si>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</si>
  <si>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</si>
  <si>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</si>
  <si>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</si>
  <si>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</si>
  <si>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</si>
  <si>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</si>
  <si>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</si>
  <si>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</si>
  <si>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</si>
  <si>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</si>
  <si>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</si>
  <si>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</si>
  <si>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</si>
  <si>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</si>
  <si>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</si>
  <si>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</si>
  <si>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</si>
  <si>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</si>
  <si>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</si>
  <si>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</si>
  <si>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</si>
  <si>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</si>
  <si>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</si>
  <si>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</si>
  <si>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</si>
  <si>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</si>
  <si>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</si>
  <si>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</si>
  <si>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</si>
  <si>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</si>
  <si>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</si>
  <si>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</si>
  <si>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</si>
  <si>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</si>
  <si>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</si>
  <si>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</si>
  <si>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</si>
  <si>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</si>
  <si>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</si>
  <si>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</si>
  <si>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</si>
  <si>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</si>
  <si>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</si>
  <si>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</si>
  <si>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</si>
  <si>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</si>
  <si>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</si>
  <si>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</si>
  <si>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</si>
  <si>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</si>
  <si>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</si>
  <si>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</si>
  <si>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</si>
  <si>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</si>
  <si>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</si>
  <si>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</si>
  <si>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</si>
  <si>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</si>
  <si>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</si>
  <si>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</si>
  <si>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</si>
  <si>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</si>
  <si>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</si>
  <si>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</si>
  <si>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</si>
  <si>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</si>
  <si>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</si>
  <si>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</si>
  <si>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</si>
  <si>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</si>
  <si>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</si>
  <si>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</si>
  <si>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</si>
  <si>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</si>
  <si>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</si>
  <si>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</si>
  <si>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</si>
  <si>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</si>
  <si>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</si>
  <si>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</si>
  <si>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</si>
  <si>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</si>
  <si>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</si>
  <si>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</si>
  <si>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</si>
  <si>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</si>
  <si>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</si>
  <si>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</si>
  <si>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</si>
  <si>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</si>
  <si>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</si>
  <si>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</si>
  <si>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</si>
  <si>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</si>
  <si>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</si>
  <si>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</si>
  <si>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</si>
  <si>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</si>
  <si>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</si>
  <si>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</si>
  <si>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</si>
  <si>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</si>
  <si>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</si>
  <si>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</si>
  <si>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</si>
  <si>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</si>
  <si>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</si>
  <si>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</si>
  <si>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</si>
  <si>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</si>
  <si>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</si>
  <si>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</si>
  <si>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</si>
  <si>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</si>
  <si>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</si>
  <si>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</si>
  <si>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</si>
  <si>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</si>
  <si>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</si>
  <si>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</si>
  <si>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</si>
  <si>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</si>
  <si>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</si>
  <si>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</si>
  <si>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</si>
  <si>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</si>
  <si>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</si>
  <si>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</si>
  <si>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</si>
  <si>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</si>
  <si>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</si>
  <si>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</si>
  <si>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</si>
  <si>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</si>
  <si>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</si>
  <si>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</si>
  <si>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</si>
  <si>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</si>
  <si>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</si>
  <si>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</si>
  <si>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</si>
  <si>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</si>
  <si>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</si>
  <si>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</si>
  <si>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</si>
  <si>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</si>
  <si>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</si>
  <si>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</si>
  <si>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</si>
  <si>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</si>
  <si>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</si>
  <si>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</si>
  <si>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</si>
  <si>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</si>
  <si>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</si>
  <si>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</si>
  <si>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</si>
  <si>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</si>
  <si>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</si>
  <si>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</si>
  <si>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</si>
  <si>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</si>
  <si>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</si>
  <si>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</si>
  <si>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</si>
  <si>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</si>
  <si>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</si>
  <si>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</si>
  <si>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</si>
  <si>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</si>
  <si>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</si>
  <si>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</si>
  <si>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</si>
  <si>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</si>
  <si>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</si>
  <si>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</si>
  <si>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</si>
  <si>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</si>
  <si>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</si>
  <si>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</si>
  <si>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</si>
  <si>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</si>
  <si>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</si>
  <si>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</si>
  <si>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</si>
  <si>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</si>
  <si>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</si>
  <si>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</si>
  <si>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</si>
  <si>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</si>
  <si>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</si>
  <si>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</si>
  <si>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</si>
  <si>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</si>
  <si>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</si>
  <si>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</si>
  <si>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</si>
  <si>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</si>
  <si>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</si>
  <si>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</si>
  <si>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</si>
  <si>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</si>
  <si>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</si>
  <si>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</si>
  <si>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</si>
  <si>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</si>
  <si>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</si>
  <si>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</si>
  <si>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</si>
  <si>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</si>
  <si>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</si>
  <si>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</si>
  <si>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</si>
  <si>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</si>
  <si>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</si>
  <si>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</si>
  <si>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</si>
  <si>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</si>
  <si>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</si>
  <si>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</si>
  <si>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</si>
  <si>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</si>
  <si>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</si>
  <si>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</si>
  <si>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</si>
  <si>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</si>
  <si>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</si>
  <si>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</si>
  <si>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</si>
  <si>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</si>
  <si>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</si>
  <si>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</si>
  <si>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</si>
  <si>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</si>
  <si>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</si>
  <si>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</si>
  <si>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</si>
  <si>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</si>
  <si>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</si>
  <si>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</si>
  <si>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</si>
  <si>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</si>
  <si>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</si>
  <si>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</si>
  <si>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</si>
  <si>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</si>
  <si>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</si>
  <si>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</si>
  <si>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</si>
  <si>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</si>
  <si>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</si>
  <si>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</si>
  <si>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</si>
  <si>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</si>
  <si>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</si>
  <si>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</si>
  <si>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</si>
  <si>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</si>
  <si>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</si>
  <si>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</si>
  <si>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</si>
  <si>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</si>
  <si>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</si>
  <si>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</si>
  <si>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</si>
  <si>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</si>
  <si>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</si>
  <si>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</si>
  <si>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</si>
  <si>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</si>
  <si>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</si>
  <si>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</si>
  <si>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</si>
  <si>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</si>
  <si>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</si>
  <si>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</si>
  <si>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</si>
  <si>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</si>
  <si>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</si>
  <si>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</si>
  <si>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</si>
  <si>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</si>
  <si>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</si>
  <si>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</si>
  <si>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</si>
  <si>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</si>
  <si>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</si>
  <si>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</si>
  <si>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</si>
  <si>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</si>
  <si>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</si>
  <si>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</si>
  <si>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</si>
  <si>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</si>
  <si>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</si>
  <si>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</si>
  <si>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</si>
  <si>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</si>
  <si>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</si>
  <si>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</si>
  <si>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</si>
  <si>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</si>
  <si>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</si>
  <si>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</si>
  <si>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</si>
  <si>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</si>
  <si>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</si>
  <si>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</si>
  <si>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</si>
  <si>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</si>
  <si>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</si>
  <si>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</si>
  <si>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</si>
  <si>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</si>
  <si>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</si>
  <si>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</si>
  <si>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</si>
  <si>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</si>
  <si>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</si>
  <si>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</si>
  <si>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</si>
  <si>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</si>
  <si>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</si>
  <si>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</si>
  <si>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</si>
  <si>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</si>
  <si>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</si>
  <si>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</si>
  <si>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</si>
  <si>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</si>
  <si>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</si>
  <si>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</si>
  <si>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</si>
  <si>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</si>
  <si>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</si>
  <si>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</si>
  <si>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</si>
  <si>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</si>
  <si>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</si>
  <si>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</si>
  <si>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</si>
  <si>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</si>
  <si>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</si>
  <si>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</si>
  <si>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</si>
  <si>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</si>
  <si>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</si>
  <si>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</si>
  <si>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</si>
  <si>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</si>
  <si>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</si>
  <si>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</si>
  <si>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</si>
  <si>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</si>
  <si>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</si>
  <si>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</si>
  <si>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</si>
  <si>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</si>
  <si>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</si>
  <si>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</si>
  <si>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</si>
  <si>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</si>
  <si>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</si>
  <si>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</si>
  <si>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</si>
  <si>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</si>
  <si>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</si>
  <si>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</si>
  <si>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</si>
  <si>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</si>
  <si>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</si>
  <si>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</si>
  <si>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</si>
  <si>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</si>
  <si>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</si>
  <si>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</si>
  <si>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</si>
  <si>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</si>
  <si>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</si>
  <si>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</si>
  <si>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</si>
  <si>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</si>
  <si>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</si>
  <si>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</si>
  <si>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</si>
  <si>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</si>
  <si>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</si>
  <si>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</si>
  <si>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</si>
  <si>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</si>
  <si>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</si>
  <si>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</si>
  <si>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</si>
  <si>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</si>
  <si>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</si>
  <si>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</si>
  <si>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</si>
  <si>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</si>
  <si>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</si>
  <si>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</si>
  <si>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</si>
  <si>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</si>
  <si>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</si>
  <si>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</si>
  <si>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</si>
  <si>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</si>
  <si>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</si>
  <si>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</si>
  <si>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</si>
  <si>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</si>
  <si>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</si>
  <si>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</si>
  <si>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</si>
  <si>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</si>
  <si>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</si>
  <si>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</si>
  <si>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</si>
  <si>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</si>
  <si>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</si>
  <si>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</si>
  <si>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</si>
  <si>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</si>
  <si>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</si>
  <si>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</si>
  <si>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</si>
  <si>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</si>
  <si>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</si>
  <si>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</si>
  <si>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</si>
  <si>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</si>
  <si>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</si>
  <si>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</si>
  <si>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</si>
  <si>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</si>
  <si>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</si>
  <si>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</si>
  <si>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</si>
  <si>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</si>
  <si>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</si>
  <si>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</si>
  <si>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</si>
  <si>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</si>
  <si>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</si>
  <si>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</si>
  <si>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</si>
  <si>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</si>
  <si>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</si>
  <si>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</si>
  <si>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</si>
  <si>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</si>
  <si>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</si>
  <si>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</si>
  <si>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</si>
  <si>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</si>
  <si>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</si>
  <si>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</si>
  <si>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</si>
  <si>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</si>
  <si>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</si>
  <si>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</si>
  <si>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</si>
  <si>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</si>
  <si>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</si>
  <si>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</si>
  <si>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</si>
  <si>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</si>
  <si>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</si>
  <si>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</si>
  <si>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</si>
  <si>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</si>
  <si>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</si>
  <si>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</si>
  <si>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</si>
  <si>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</si>
  <si>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</si>
  <si>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</si>
  <si>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</si>
  <si>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</si>
  <si>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</si>
  <si>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</si>
  <si>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</si>
  <si>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</si>
  <si>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</si>
  <si>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</si>
  <si>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</si>
  <si>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</si>
  <si>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</si>
  <si>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</si>
  <si>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</si>
  <si>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</si>
  <si>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</si>
  <si>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</si>
  <si>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</si>
  <si>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</si>
  <si>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</si>
  <si>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</si>
  <si>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</si>
  <si>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</si>
  <si>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</si>
  <si>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</si>
  <si>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</si>
  <si>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</si>
  <si>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</si>
  <si>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</si>
  <si>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</si>
  <si>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</si>
  <si>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</si>
  <si>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</si>
  <si>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</si>
  <si>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</si>
  <si>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</si>
  <si>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</si>
  <si>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</si>
  <si>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</si>
  <si>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</si>
  <si>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</si>
  <si>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</si>
  <si>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</si>
  <si>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</si>
  <si>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</si>
  <si>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</si>
  <si>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</si>
  <si>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</si>
  <si>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</si>
  <si>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</si>
  <si>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</si>
  <si>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</si>
  <si>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</si>
  <si>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</si>
  <si>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</si>
  <si>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</si>
  <si>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</si>
  <si>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</si>
  <si>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</si>
  <si>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</si>
  <si>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</si>
  <si>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</si>
  <si>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</si>
  <si>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</si>
  <si>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</si>
  <si>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</si>
  <si>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</si>
  <si>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</si>
  <si>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</si>
  <si>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</si>
  <si>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</si>
  <si>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</si>
  <si>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</si>
  <si>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</si>
  <si>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</si>
  <si>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</si>
  <si>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</si>
  <si>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</si>
  <si>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</si>
  <si>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</si>
  <si>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</si>
  <si>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</si>
  <si>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</si>
  <si>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</si>
  <si>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</si>
  <si>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</si>
  <si>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</si>
  <si>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</si>
  <si>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</si>
  <si>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</si>
  <si>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</si>
  <si>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</si>
  <si>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</si>
  <si>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</si>
  <si>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</si>
  <si>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</si>
  <si>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</si>
  <si>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</si>
  <si>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</si>
  <si>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</si>
  <si>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</si>
  <si>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</si>
  <si>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</si>
  <si>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</si>
  <si>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</si>
  <si>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</si>
  <si>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</si>
  <si>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</si>
  <si>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</si>
  <si>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</si>
  <si>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</si>
  <si>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</si>
  <si>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</si>
  <si>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</si>
  <si>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</si>
  <si>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</si>
  <si>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</si>
  <si>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</si>
  <si>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</si>
  <si>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</si>
  <si>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</si>
  <si>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</si>
  <si>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</si>
  <si>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</si>
  <si>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</si>
  <si>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</si>
  <si>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</si>
  <si>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</si>
  <si>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</si>
  <si>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</si>
  <si>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</si>
  <si>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</si>
  <si>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</si>
  <si>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</si>
  <si>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</si>
  <si>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</si>
  <si>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</si>
  <si>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</si>
  <si>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</si>
  <si>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</si>
  <si>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</si>
  <si>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</si>
  <si>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</si>
  <si>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</si>
  <si>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</si>
  <si>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</si>
  <si>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</si>
  <si>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</si>
  <si>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</si>
  <si>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</si>
  <si>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</si>
  <si>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</si>
  <si>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</si>
  <si>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</si>
  <si>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</si>
  <si>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</si>
  <si>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</si>
  <si>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</si>
  <si>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</si>
  <si>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</si>
  <si>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</si>
  <si>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</si>
  <si>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</si>
  <si>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</si>
  <si>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</si>
  <si>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</si>
  <si>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</si>
  <si>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</si>
  <si>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</si>
  <si>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</si>
  <si>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</si>
  <si>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</si>
  <si>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</si>
  <si>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</si>
  <si>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</si>
  <si>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</si>
  <si>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</si>
  <si>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</si>
  <si>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</si>
  <si>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</si>
  <si>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</si>
  <si>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</si>
  <si>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</si>
  <si>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</si>
  <si>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</si>
  <si>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</si>
  <si>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</si>
  <si>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</si>
  <si>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</si>
  <si>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</si>
  <si>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</si>
  <si>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</si>
  <si>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</si>
  <si>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</si>
  <si>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</si>
  <si>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</si>
  <si>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</si>
  <si>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</si>
  <si>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</si>
  <si>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</si>
  <si>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</si>
  <si>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</si>
  <si>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</si>
  <si>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</si>
  <si>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</si>
  <si>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</si>
  <si>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</si>
  <si>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</si>
  <si>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</si>
  <si>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</si>
  <si>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</si>
  <si>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</si>
  <si>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</si>
  <si>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</si>
  <si>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</si>
  <si>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</si>
  <si>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</si>
  <si>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</si>
  <si>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</si>
  <si>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</si>
  <si>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</si>
  <si>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</si>
  <si>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</si>
  <si>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</si>
  <si>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</si>
  <si>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</si>
  <si>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</si>
  <si>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</si>
  <si>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</si>
  <si>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</si>
  <si>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</si>
  <si>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</si>
  <si>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</si>
  <si>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</si>
  <si>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</si>
  <si>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</si>
  <si>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</si>
  <si>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</si>
  <si>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</si>
  <si>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</si>
  <si>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</si>
  <si>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</si>
  <si>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</si>
  <si>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</si>
  <si>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</si>
  <si>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</si>
  <si>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</si>
  <si>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</si>
  <si>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</si>
  <si>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</si>
  <si>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</si>
  <si>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</si>
  <si>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</si>
  <si>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</si>
  <si>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</si>
  <si>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</si>
  <si>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</si>
  <si>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</si>
  <si>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</si>
  <si>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</si>
  <si>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</si>
  <si>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</si>
  <si>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</si>
  <si>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</si>
  <si>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</si>
  <si>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</si>
  <si>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</si>
  <si>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</si>
  <si>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</si>
  <si>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</si>
  <si>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</si>
  <si>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</si>
  <si>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</si>
  <si>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</si>
  <si>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</si>
  <si>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</si>
  <si>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</si>
  <si>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</si>
  <si>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</si>
  <si>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</si>
  <si>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</si>
  <si>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</si>
  <si>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</si>
  <si>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</si>
  <si>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</si>
  <si>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</si>
  <si>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</si>
  <si>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</si>
  <si>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</si>
  <si>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</si>
  <si>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</si>
  <si>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</si>
  <si>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</si>
  <si>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</si>
  <si>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</si>
  <si>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</si>
  <si>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</si>
  <si>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</si>
  <si>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</si>
  <si>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</si>
  <si>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</si>
  <si>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</si>
  <si>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</si>
  <si>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</si>
  <si>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</si>
  <si>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</si>
  <si>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</si>
  <si>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</si>
  <si>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</si>
  <si>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</si>
  <si>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</si>
  <si>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</si>
  <si>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</si>
  <si>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</si>
  <si>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</si>
  <si>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</si>
  <si>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</si>
  <si>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</si>
  <si>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</si>
  <si>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</si>
  <si>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</si>
  <si>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</si>
  <si>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</si>
  <si>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</si>
  <si>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</si>
  <si>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</si>
  <si>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</si>
  <si>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</si>
  <si>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</si>
  <si>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</si>
  <si>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</si>
  <si>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</si>
  <si>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</si>
  <si>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</si>
  <si>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</si>
  <si>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</si>
  <si>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</si>
  <si>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</si>
  <si>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</si>
  <si>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</si>
  <si>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</si>
  <si>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</si>
  <si>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</si>
  <si>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</si>
  <si>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</si>
  <si>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</si>
  <si>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</si>
  <si>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</si>
  <si>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</si>
  <si>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</si>
  <si>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</si>
  <si>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</si>
  <si>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</si>
  <si>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</si>
  <si>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</si>
  <si>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</si>
  <si>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</si>
  <si>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</si>
  <si>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</si>
  <si>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</si>
  <si>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</si>
  <si>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</si>
  <si>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</si>
  <si>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</si>
  <si>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</si>
  <si>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</si>
  <si>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</si>
  <si>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</si>
  <si>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</si>
  <si>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</si>
  <si>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</si>
  <si>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</si>
  <si>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</si>
  <si>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</si>
  <si>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</si>
  <si>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</si>
  <si>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</si>
  <si>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</si>
  <si>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</si>
  <si>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</si>
  <si>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</si>
  <si>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</si>
  <si>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</si>
  <si>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</si>
  <si>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</si>
  <si>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</si>
  <si>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</si>
  <si>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</si>
  <si>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</si>
  <si>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</si>
  <si>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</si>
  <si>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</si>
  <si>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</si>
  <si>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</si>
  <si>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</si>
  <si>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</si>
  <si>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</si>
  <si>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</si>
  <si>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</si>
  <si>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</si>
  <si>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</si>
  <si>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</si>
  <si>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</si>
  <si>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</si>
  <si>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</si>
  <si>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</si>
  <si>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</si>
  <si>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</si>
  <si>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</si>
  <si>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</si>
  <si>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</si>
  <si>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</si>
  <si>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</si>
  <si>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</si>
  <si>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</si>
  <si>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</si>
  <si>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</si>
  <si>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</si>
  <si>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</si>
  <si>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</si>
  <si>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</si>
  <si>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</si>
  <si>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</si>
  <si>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</si>
  <si>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</si>
  <si>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</si>
  <si>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</si>
  <si>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</si>
  <si>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</si>
  <si>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</si>
  <si>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</si>
  <si>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</si>
  <si>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</si>
  <si>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</si>
  <si>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</si>
  <si>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</si>
  <si>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</si>
  <si>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</si>
  <si>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</si>
  <si>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</si>
  <si>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</si>
  <si>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</si>
  <si>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</si>
  <si>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</si>
  <si>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</si>
  <si>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</si>
  <si>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</si>
  <si>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</si>
  <si>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</si>
  <si>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</si>
  <si>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</si>
  <si>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</si>
  <si>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</si>
  <si>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</si>
  <si>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</si>
  <si>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</si>
  <si>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</si>
  <si>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</si>
  <si>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</si>
  <si>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</si>
  <si>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</si>
  <si>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</si>
  <si>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</si>
  <si>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</si>
  <si>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</si>
  <si>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</si>
  <si>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</si>
  <si>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</si>
  <si>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</si>
  <si>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</si>
  <si>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</si>
  <si>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</si>
  <si>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</si>
  <si>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</si>
  <si>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</si>
  <si>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</si>
  <si>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</si>
  <si>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</si>
  <si>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</si>
  <si>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</si>
  <si>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</si>
  <si>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</si>
  <si>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</si>
  <si>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</si>
  <si>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</si>
  <si>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</si>
  <si>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</si>
  <si>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</si>
  <si>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</si>
  <si>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</si>
  <si>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</si>
  <si>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</si>
  <si>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</si>
  <si>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</si>
  <si>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</si>
  <si>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</si>
  <si>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</si>
  <si>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</si>
  <si>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</si>
  <si>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</si>
  <si>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</si>
  <si>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</si>
  <si>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</si>
  <si>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</si>
  <si>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</si>
  <si>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</si>
  <si>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</si>
  <si>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</si>
  <si>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</si>
  <si>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</si>
  <si>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</si>
  <si>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</si>
  <si>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</si>
  <si>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</si>
  <si>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</si>
  <si>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</si>
  <si>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</si>
  <si>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</si>
  <si>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</si>
  <si>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</si>
  <si>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</si>
  <si>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</si>
  <si>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</si>
  <si>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</si>
  <si>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</si>
  <si>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</si>
  <si>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</si>
  <si>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</si>
  <si>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</si>
  <si>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</si>
  <si>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</si>
  <si>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</si>
  <si>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</si>
  <si>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</si>
  <si>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</si>
  <si>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</si>
  <si>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</si>
  <si>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</si>
  <si>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</si>
  <si>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</si>
  <si>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</si>
  <si>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</si>
  <si>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</si>
  <si>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</si>
  <si>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</si>
  <si>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</si>
  <si>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</si>
  <si>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</si>
  <si>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</si>
  <si>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</si>
  <si>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</si>
  <si>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</si>
  <si>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</si>
  <si>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</si>
  <si>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</si>
  <si>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</si>
  <si>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</si>
  <si>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</si>
  <si>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</si>
  <si>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</si>
  <si>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</si>
  <si>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</si>
  <si>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</si>
  <si>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</si>
  <si>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</si>
  <si>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</si>
  <si>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</si>
  <si>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</si>
  <si>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</si>
  <si>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</si>
  <si>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</si>
  <si>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</si>
  <si>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</si>
  <si>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</si>
  <si>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</si>
  <si>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</si>
  <si>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</si>
  <si>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</si>
  <si>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</si>
  <si>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</si>
  <si>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</si>
  <si>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</si>
  <si>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</si>
  <si>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</si>
  <si>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</si>
  <si>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</si>
  <si>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</si>
  <si>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</si>
  <si>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</si>
  <si>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</si>
  <si>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</si>
  <si>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</si>
  <si>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</si>
  <si>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</si>
  <si>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</si>
  <si>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</si>
  <si>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</si>
  <si>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</si>
  <si>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</si>
  <si>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</si>
  <si>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</si>
  <si>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</si>
  <si>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</si>
  <si>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</si>
  <si>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</si>
  <si>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</si>
  <si>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</si>
  <si>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</si>
  <si>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</si>
  <si>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</si>
  <si>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</si>
  <si>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</si>
  <si>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</si>
  <si>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</si>
  <si>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</si>
  <si>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</si>
  <si>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</si>
  <si>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</si>
  <si>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</si>
  <si>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</si>
  <si>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</si>
  <si>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</si>
  <si>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</si>
  <si>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</si>
  <si>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</si>
  <si>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</si>
  <si>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</si>
  <si>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</si>
  <si>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</si>
  <si>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</si>
  <si>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</si>
  <si>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</si>
  <si>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</si>
  <si>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</si>
  <si>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</si>
  <si>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</si>
  <si>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</si>
  <si>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</si>
  <si>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</si>
  <si>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</si>
  <si>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</si>
  <si>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</si>
  <si>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</si>
  <si>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</si>
  <si>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</si>
  <si>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</si>
  <si>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</si>
  <si>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</si>
  <si>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</si>
  <si>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</si>
  <si>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</si>
  <si>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</si>
  <si>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</si>
  <si>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</si>
  <si>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</si>
  <si>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</si>
  <si>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</si>
  <si>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</si>
  <si>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</si>
  <si>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</si>
  <si>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</si>
  <si>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</si>
  <si>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</si>
  <si>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</si>
  <si>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</si>
  <si>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</si>
  <si>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</si>
  <si>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</si>
  <si>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</si>
  <si>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</si>
  <si>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</si>
  <si>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</si>
  <si>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</si>
  <si>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</si>
  <si>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</si>
  <si>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</si>
  <si>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</si>
  <si>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</si>
  <si>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</si>
  <si>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</si>
  <si>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</si>
  <si>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</si>
  <si>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</si>
  <si>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</si>
  <si>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</si>
  <si>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</si>
  <si>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</si>
  <si>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</si>
  <si>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</si>
  <si>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</si>
  <si>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</si>
  <si>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</si>
  <si>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</si>
  <si>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</si>
  <si>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</si>
  <si>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</si>
  <si>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</si>
  <si>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</si>
  <si>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</si>
  <si>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</si>
  <si>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</si>
  <si>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</si>
  <si>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</si>
  <si>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</si>
  <si>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</si>
  <si>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</si>
  <si>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</si>
  <si>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</si>
  <si>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</si>
  <si>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</si>
  <si>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</si>
  <si>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</si>
  <si>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</si>
  <si>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</si>
  <si>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</si>
  <si>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</si>
  <si>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</si>
  <si>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</si>
  <si>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</si>
  <si>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</si>
  <si>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</si>
  <si>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</si>
  <si>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</si>
  <si>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</si>
  <si>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</si>
  <si>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</si>
  <si>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</si>
  <si>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</si>
  <si>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</si>
  <si>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</si>
  <si>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</si>
  <si>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</si>
  <si>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</si>
  <si>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</si>
  <si>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</si>
  <si>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</si>
  <si>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</si>
  <si>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</si>
  <si>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</si>
  <si>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</si>
  <si>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</si>
  <si>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</si>
  <si>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</si>
  <si>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</si>
  <si>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</si>
  <si>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</si>
  <si>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</si>
  <si>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</si>
  <si>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</si>
  <si>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</si>
  <si>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</si>
  <si>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</si>
  <si>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</si>
  <si>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</si>
  <si>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</si>
  <si>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</si>
  <si>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</si>
  <si>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</si>
  <si>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</si>
  <si>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</si>
  <si>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</si>
  <si>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</si>
  <si>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</si>
  <si>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</si>
  <si>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</si>
  <si>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</si>
  <si>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</si>
  <si>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</si>
  <si>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</si>
  <si>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</si>
  <si>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</si>
  <si>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</si>
  <si>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</si>
  <si>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</si>
  <si>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</si>
  <si>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</si>
  <si>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</si>
  <si>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</si>
  <si>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</si>
  <si>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</si>
  <si>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</si>
  <si>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</si>
  <si>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</si>
  <si>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</si>
  <si>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</si>
  <si>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</si>
  <si>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</si>
  <si>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</si>
  <si>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</si>
  <si>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</si>
  <si>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</si>
  <si>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</si>
  <si>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</si>
  <si>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</si>
  <si>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</si>
  <si>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</si>
  <si>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</si>
  <si>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</si>
  <si>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</si>
  <si>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</si>
  <si>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</si>
  <si>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</si>
  <si>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</si>
  <si>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</si>
  <si>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</si>
  <si>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</si>
  <si>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</si>
  <si>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</si>
  <si>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</si>
  <si>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</si>
  <si>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</si>
  <si>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</si>
  <si>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</si>
  <si>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</si>
  <si>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</si>
  <si>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</si>
  <si>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</si>
  <si>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</si>
  <si>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</si>
  <si>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</si>
  <si>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</si>
  <si>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</si>
  <si>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</si>
  <si>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</si>
  <si>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</si>
  <si>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</si>
  <si>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</si>
  <si>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</si>
  <si>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</si>
  <si>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</si>
  <si>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</si>
  <si>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</si>
  <si>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</si>
  <si>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</si>
  <si>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</si>
  <si>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</si>
  <si>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</si>
  <si>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</si>
  <si>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</si>
  <si>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</si>
  <si>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</si>
  <si>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</si>
  <si>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</si>
  <si>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</si>
  <si>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</si>
  <si>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</si>
  <si>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</si>
  <si>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</si>
  <si>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</si>
  <si>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</si>
  <si>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</si>
  <si>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</si>
  <si>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</si>
  <si>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</si>
  <si>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</si>
  <si>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</si>
  <si>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</si>
  <si>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</si>
  <si>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</si>
  <si>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</si>
  <si>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</si>
  <si>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</si>
  <si>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</si>
  <si>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</si>
  <si>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</si>
  <si>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</si>
  <si>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</si>
  <si>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</si>
  <si>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</si>
  <si>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</si>
  <si>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</si>
  <si>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</si>
  <si>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</si>
  <si>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</si>
  <si>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</si>
  <si>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</si>
  <si>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</si>
  <si>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</si>
  <si>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</si>
  <si>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</si>
  <si>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</si>
  <si>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</si>
  <si>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</si>
  <si>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</si>
  <si>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</si>
  <si>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</si>
  <si>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</si>
  <si>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</si>
  <si>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</si>
  <si>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</si>
  <si>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</si>
  <si>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</si>
  <si>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</si>
  <si>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</si>
  <si>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</si>
  <si>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</si>
  <si>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</si>
  <si>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</si>
  <si>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</si>
  <si>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</si>
  <si>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</si>
  <si>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</si>
  <si>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</si>
  <si>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</si>
  <si>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</si>
  <si>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</si>
  <si>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</si>
  <si>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</si>
  <si>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</si>
  <si>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</si>
  <si>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</si>
  <si>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</si>
  <si>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</si>
  <si>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</si>
  <si>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</si>
  <si>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</si>
  <si>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</si>
  <si>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</si>
  <si>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</si>
  <si>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</si>
  <si>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</si>
  <si>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</si>
  <si>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</si>
  <si>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</si>
  <si>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</si>
  <si>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</si>
  <si>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</si>
  <si>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</si>
  <si>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</si>
  <si>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</si>
  <si>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</si>
  <si>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</si>
  <si>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</si>
  <si>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</si>
  <si>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</si>
  <si>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</si>
  <si>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</si>
  <si>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</si>
  <si>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</si>
  <si>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</si>
  <si>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</si>
  <si>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</si>
  <si>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</si>
  <si>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</si>
  <si>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</si>
  <si>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</si>
  <si>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</si>
  <si>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</si>
  <si>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</si>
  <si>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</si>
  <si>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</si>
  <si>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</si>
  <si>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</si>
  <si>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</si>
  <si>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</si>
  <si>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</si>
  <si>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</si>
  <si>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</si>
  <si>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</si>
  <si>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</si>
  <si>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</si>
  <si>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</si>
  <si>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</si>
  <si>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</si>
  <si>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</si>
  <si>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</si>
  <si>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</si>
  <si>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</si>
  <si>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</si>
  <si>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</si>
  <si>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</si>
  <si>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</si>
  <si>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</si>
  <si>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</si>
  <si>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</si>
  <si>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</si>
  <si>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</si>
  <si>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</si>
  <si>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</si>
  <si>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</si>
  <si>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</si>
  <si>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</si>
  <si>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</si>
  <si>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</si>
  <si>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</si>
  <si>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</si>
  <si>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</si>
  <si>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</si>
  <si>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</si>
  <si>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</si>
  <si>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</si>
  <si>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</si>
  <si>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</si>
  <si>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</si>
  <si>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</si>
  <si>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</si>
  <si>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</si>
  <si>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</si>
  <si>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</si>
  <si>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</si>
  <si>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</si>
  <si>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</si>
  <si>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</si>
  <si>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</si>
  <si>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</si>
  <si>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</si>
  <si>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</si>
  <si>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</si>
  <si>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</si>
  <si>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</si>
  <si>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</si>
  <si>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</si>
  <si>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</si>
  <si>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</si>
  <si>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</si>
  <si>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</si>
  <si>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</si>
  <si>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</si>
  <si>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</si>
  <si>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</si>
  <si>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</si>
  <si>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</si>
  <si>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</si>
  <si>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</si>
  <si>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</si>
  <si>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</si>
  <si>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</si>
  <si>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</si>
  <si>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</si>
  <si>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</si>
  <si>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</si>
  <si>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</si>
  <si>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</si>
  <si>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</si>
  <si>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</si>
  <si>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</si>
  <si>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</si>
  <si>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</si>
  <si>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</si>
  <si>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</si>
  <si>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</si>
  <si>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</si>
  <si>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</si>
  <si>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</si>
  <si>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</si>
  <si>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</si>
  <si>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</si>
  <si>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</si>
  <si>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</si>
  <si>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</si>
  <si>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</si>
  <si>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</si>
  <si>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</si>
  <si>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</si>
  <si>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</si>
  <si>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</si>
  <si>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</si>
  <si>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</si>
  <si>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</si>
  <si>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</si>
  <si>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</si>
  <si>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</si>
  <si>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</si>
  <si>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</si>
  <si>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</si>
  <si>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</si>
  <si>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</si>
  <si>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</si>
  <si>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</si>
  <si>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</si>
  <si>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</si>
  <si>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</si>
  <si>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</si>
  <si>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</si>
  <si>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</si>
  <si>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</si>
  <si>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</si>
  <si>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</si>
  <si>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</si>
  <si>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</si>
  <si>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</si>
  <si>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</si>
  <si>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</si>
  <si>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</si>
  <si>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</si>
  <si>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</si>
  <si>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</si>
  <si>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</si>
  <si>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</si>
  <si>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</si>
  <si>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</si>
  <si>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</si>
  <si>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</si>
  <si>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</si>
  <si>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</si>
  <si>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</si>
  <si>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</si>
  <si>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</si>
  <si>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</si>
  <si>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</si>
  <si>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</si>
  <si>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</si>
  <si>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</si>
  <si>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</si>
  <si>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</si>
  <si>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</si>
  <si>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</si>
  <si>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</si>
  <si>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</si>
  <si>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</si>
  <si>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</si>
  <si>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</si>
  <si>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</si>
  <si>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</si>
  <si>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</si>
  <si>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</si>
  <si>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</si>
  <si>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</si>
  <si>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</si>
  <si>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</si>
  <si>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</si>
  <si>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</si>
  <si>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</si>
  <si>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</si>
  <si>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</si>
  <si>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</si>
  <si>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</si>
  <si>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</si>
  <si>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</si>
  <si>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</si>
  <si>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</si>
  <si>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</si>
  <si>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</si>
  <si>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</si>
  <si>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</si>
  <si>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</si>
  <si>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</si>
  <si>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</si>
  <si>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</si>
  <si>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</si>
  <si>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</si>
  <si>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</si>
  <si>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</si>
  <si>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</si>
  <si>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</si>
  <si>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</si>
  <si>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</si>
  <si>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</si>
  <si>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</si>
  <si>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</si>
  <si>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</si>
  <si>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</si>
  <si>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</si>
  <si>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</si>
  <si>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</si>
  <si>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</si>
  <si>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</si>
  <si>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</si>
  <si>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</si>
  <si>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</si>
  <si>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</si>
  <si>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</si>
  <si>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</si>
  <si>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</si>
  <si>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</si>
  <si>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</si>
  <si>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</si>
  <si>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</si>
  <si>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</si>
  <si>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</si>
  <si>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</si>
  <si>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</si>
  <si>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</si>
  <si>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</si>
  <si>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</si>
  <si>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</si>
  <si>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</si>
  <si>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</si>
  <si>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</si>
  <si>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</si>
  <si>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</si>
  <si>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</si>
  <si>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</si>
  <si>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</si>
  <si>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</si>
  <si>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</si>
  <si>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</si>
  <si>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</si>
  <si>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</si>
  <si>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</si>
  <si>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</si>
  <si>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</si>
  <si>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</si>
  <si>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</si>
  <si>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</si>
  <si>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</si>
  <si>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</si>
  <si>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</si>
  <si>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</si>
  <si>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</si>
  <si>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</si>
  <si>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</si>
  <si>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</si>
  <si>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</si>
  <si>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</si>
  <si>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</si>
  <si>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</si>
  <si>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</si>
  <si>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</si>
  <si>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</si>
  <si>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</si>
  <si>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</si>
  <si>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</si>
  <si>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</si>
  <si>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</si>
  <si>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</si>
  <si>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</si>
  <si>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</si>
  <si>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</si>
  <si>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</si>
  <si>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</si>
  <si>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</si>
  <si>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</si>
  <si>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</si>
  <si>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</si>
  <si>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</si>
  <si>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</si>
  <si>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</si>
  <si>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</si>
  <si>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</si>
  <si>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</si>
  <si>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</si>
  <si>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</si>
  <si>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</si>
  <si>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</si>
  <si>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</si>
  <si>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</si>
  <si>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</si>
  <si>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</si>
  <si>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</si>
  <si>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</si>
  <si>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</si>
  <si>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</si>
  <si>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</si>
  <si>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</si>
  <si>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</si>
  <si>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</si>
  <si>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</si>
  <si>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</si>
  <si>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</si>
  <si>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</si>
  <si>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</si>
  <si>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</si>
  <si>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</si>
  <si>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</si>
  <si>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</si>
  <si>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</si>
  <si>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</si>
  <si>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</si>
  <si>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</si>
  <si>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</si>
  <si>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</si>
  <si>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</si>
  <si>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</si>
  <si>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</si>
  <si>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</si>
  <si>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</si>
  <si>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</si>
  <si>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</si>
  <si>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</si>
  <si>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</si>
  <si>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</si>
  <si>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</si>
  <si>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</si>
  <si>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</si>
  <si>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</si>
  <si>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</si>
  <si>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</si>
  <si>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</si>
  <si>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</si>
  <si>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</si>
  <si>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</si>
  <si>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</si>
  <si>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</si>
  <si>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</si>
  <si>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</si>
  <si>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</si>
  <si>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</si>
  <si>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</si>
  <si>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</si>
  <si>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</si>
  <si>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</si>
  <si>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</si>
  <si>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</si>
  <si>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</si>
  <si>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</si>
  <si>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</si>
  <si>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</si>
  <si>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</si>
  <si>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</si>
  <si>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</si>
  <si>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</si>
  <si>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</si>
  <si>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</si>
  <si>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</si>
  <si>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</si>
  <si>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</si>
  <si>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</si>
  <si>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</si>
  <si>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</si>
  <si>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</si>
  <si>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</si>
  <si>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</si>
  <si>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</si>
  <si>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</si>
  <si>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</si>
  <si>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</si>
  <si>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</si>
  <si>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</si>
  <si>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</si>
  <si>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</si>
  <si>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</si>
  <si>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</si>
  <si>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</si>
  <si>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</si>
  <si>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</si>
  <si>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</si>
  <si>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</si>
  <si>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</si>
  <si>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</si>
  <si>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</si>
  <si>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</si>
  <si>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</si>
  <si>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</si>
  <si>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</si>
  <si>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</si>
  <si>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</si>
  <si>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</si>
  <si>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</si>
  <si>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</si>
  <si>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</si>
  <si>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</si>
  <si>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</si>
  <si>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</si>
  <si>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</si>
  <si>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</si>
  <si>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</si>
  <si>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</si>
  <si>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</si>
  <si>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</si>
  <si>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</si>
  <si>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</si>
  <si>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</si>
  <si>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</si>
  <si>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</si>
  <si>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</si>
  <si>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</si>
  <si>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</si>
  <si>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</si>
  <si>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</si>
  <si>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</si>
  <si>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</si>
  <si>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</si>
  <si>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</si>
  <si>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</si>
  <si>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</si>
  <si>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</si>
  <si>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</si>
  <si>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</si>
  <si>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</si>
  <si>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</si>
  <si>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</si>
  <si>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</si>
  <si>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</si>
  <si>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</si>
  <si>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</si>
  <si>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</si>
  <si>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</si>
  <si>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</si>
  <si>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</si>
  <si>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</si>
  <si>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</si>
  <si>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</si>
  <si>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</si>
  <si>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</si>
  <si>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</si>
  <si>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</si>
  <si>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</si>
  <si>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</si>
  <si>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</si>
  <si>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</si>
  <si>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</si>
  <si>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</si>
  <si>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</si>
  <si>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</si>
  <si>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</si>
  <si>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</si>
  <si>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</si>
  <si>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</si>
  <si>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</si>
  <si>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</si>
  <si>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</si>
  <si>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</si>
  <si>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</si>
  <si>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</si>
  <si>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</si>
  <si>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</si>
  <si>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</si>
  <si>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</si>
  <si>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</si>
  <si>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</si>
  <si>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</si>
  <si>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</si>
  <si>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</si>
  <si>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</si>
  <si>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</si>
  <si>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</si>
  <si>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</si>
  <si>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</si>
  <si>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</si>
  <si>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</si>
  <si>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</si>
  <si>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</si>
  <si>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</si>
  <si>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</si>
  <si>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</si>
  <si>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</si>
  <si>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</si>
  <si>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</si>
  <si>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</si>
  <si>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</si>
  <si>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</si>
  <si>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</si>
  <si>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</si>
  <si>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</si>
  <si>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</si>
  <si>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</si>
  <si>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</si>
  <si>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</si>
  <si>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</si>
  <si>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</si>
  <si>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</si>
  <si>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</si>
  <si>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</si>
  <si>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</si>
  <si>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</si>
  <si>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</si>
  <si>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</si>
  <si>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</si>
  <si>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</si>
  <si>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</si>
  <si>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</si>
  <si>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</si>
  <si>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</si>
  <si>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</si>
  <si>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</si>
  <si>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</si>
  <si>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</si>
  <si>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</si>
  <si>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</si>
  <si>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</si>
  <si>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</si>
  <si>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</si>
  <si>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</si>
  <si>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</si>
  <si>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</si>
  <si>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</si>
  <si>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</si>
  <si>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</si>
  <si>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</si>
  <si>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</si>
  <si>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</si>
  <si>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</si>
  <si>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</si>
  <si>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</si>
  <si>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</si>
  <si>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</si>
  <si>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</si>
  <si>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</si>
  <si>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</si>
  <si>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</si>
  <si>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</si>
  <si>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</si>
  <si>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</si>
  <si>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</si>
  <si>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</si>
  <si>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</si>
  <si>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</si>
  <si>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</si>
  <si>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</si>
  <si>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</si>
  <si>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</si>
  <si>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</si>
  <si>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</si>
  <si>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</si>
  <si>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</si>
  <si>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</si>
  <si>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</si>
  <si>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</si>
  <si>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</si>
  <si>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</si>
  <si>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</si>
  <si>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</si>
  <si>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</si>
  <si>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</si>
  <si>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</si>
  <si>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</si>
  <si>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</si>
  <si>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</si>
  <si>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</si>
  <si>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</si>
  <si>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</si>
  <si>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</si>
  <si>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</si>
  <si>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</si>
  <si>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</si>
  <si>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</si>
  <si>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</si>
  <si>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</si>
  <si>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</si>
  <si>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</si>
  <si>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</si>
  <si>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</si>
  <si>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</si>
  <si>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</si>
  <si>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</si>
  <si>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</si>
  <si>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</si>
  <si>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</si>
  <si>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</si>
  <si>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</si>
  <si>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</si>
  <si>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</si>
  <si>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</si>
  <si>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</si>
  <si>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</si>
  <si>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</si>
  <si>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</si>
  <si>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</si>
  <si>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</si>
  <si>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</si>
  <si>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</si>
  <si>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</si>
  <si>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</si>
  <si>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</si>
  <si>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</si>
  <si>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</si>
  <si>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</si>
  <si>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</si>
  <si>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</si>
  <si>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</si>
  <si>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</si>
  <si>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</si>
  <si>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</si>
  <si>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</si>
  <si>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</si>
  <si>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</si>
  <si>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</si>
  <si>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</si>
  <si>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</si>
  <si>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</si>
  <si>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</si>
  <si>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</si>
  <si>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</si>
  <si>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</si>
  <si>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</si>
  <si>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</si>
  <si>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</si>
  <si>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</si>
  <si>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</si>
  <si>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</si>
  <si>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</si>
  <si>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</si>
  <si>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</si>
  <si>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</si>
  <si>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</si>
  <si>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</si>
  <si>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</si>
  <si>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</si>
  <si>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</si>
  <si>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</si>
  <si>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</si>
  <si>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</si>
  <si>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</si>
  <si>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</si>
  <si>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</si>
  <si>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</si>
  <si>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</si>
  <si>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</si>
  <si>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</si>
  <si>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</si>
  <si>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</si>
  <si>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</si>
  <si>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</si>
  <si>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</si>
  <si>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</si>
  <si>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</si>
  <si>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</si>
  <si>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</si>
  <si>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</si>
  <si>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</si>
  <si>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</si>
  <si>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</si>
  <si>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</si>
  <si>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</si>
  <si>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</si>
  <si>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</si>
  <si>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</si>
  <si>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</si>
  <si>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</si>
  <si>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</si>
  <si>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</si>
  <si>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</si>
  <si>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</si>
  <si>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</si>
  <si>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</si>
  <si>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</si>
  <si>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</si>
  <si>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</si>
  <si>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</si>
  <si>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</si>
  <si>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</si>
  <si>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</si>
  <si>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</si>
  <si>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</si>
  <si>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</si>
  <si>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</si>
  <si>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</si>
  <si>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</si>
  <si>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</si>
  <si>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</si>
  <si>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</si>
  <si>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</si>
  <si>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</si>
  <si>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</si>
  <si>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</si>
  <si>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</si>
  <si>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</si>
  <si>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</si>
  <si>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</si>
  <si>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</si>
  <si>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</si>
  <si>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</si>
  <si>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</si>
  <si>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</si>
  <si>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</si>
  <si>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</si>
  <si>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</si>
  <si>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</si>
  <si>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</si>
  <si>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</si>
  <si>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</si>
  <si>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</si>
  <si>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</si>
  <si>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</si>
  <si>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</si>
  <si>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</si>
  <si>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</si>
  <si>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</si>
  <si>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</si>
  <si>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</si>
  <si>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</si>
  <si>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</si>
  <si>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</si>
  <si>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</si>
  <si>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</si>
  <si>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</si>
  <si>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</si>
  <si>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</si>
  <si>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</si>
  <si>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</si>
  <si>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</si>
  <si>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</si>
  <si>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</si>
  <si>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</si>
  <si>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</si>
  <si>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</si>
  <si>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</si>
  <si>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</si>
  <si>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</si>
  <si>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</si>
  <si>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</si>
  <si>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</si>
  <si>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</si>
  <si>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</si>
  <si>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</si>
  <si>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</si>
  <si>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</si>
  <si>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</si>
  <si>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</si>
  <si>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</si>
  <si>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</si>
  <si>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</si>
  <si>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</si>
  <si>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</si>
  <si>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</si>
  <si>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</si>
  <si>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</si>
  <si>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</si>
  <si>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</si>
  <si>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</si>
  <si>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</si>
  <si>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</si>
  <si>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</si>
  <si>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</si>
  <si>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</si>
  <si>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</si>
  <si>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</si>
  <si>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</si>
  <si>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</si>
  <si>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</si>
  <si>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</si>
  <si>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</si>
  <si>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</si>
  <si>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</si>
  <si>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</si>
  <si>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</si>
  <si>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</si>
  <si>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</si>
  <si>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</si>
  <si>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</si>
  <si>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</si>
  <si>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</si>
  <si>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</si>
  <si>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</si>
  <si>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</si>
  <si>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</si>
  <si>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</si>
  <si>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</si>
  <si>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</si>
  <si>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</si>
  <si>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</si>
  <si>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</si>
  <si>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</si>
  <si>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</si>
  <si>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</si>
  <si>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</si>
  <si>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</si>
  <si>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</si>
  <si>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</si>
  <si>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</si>
  <si>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</si>
  <si>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</si>
  <si>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</si>
  <si>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</si>
  <si>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</si>
  <si>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</si>
  <si>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</si>
  <si>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</si>
  <si>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</si>
  <si>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</si>
  <si>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</si>
  <si>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</si>
  <si>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</si>
  <si>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</si>
  <si>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</si>
  <si>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</si>
  <si>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</si>
  <si>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</si>
  <si>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</si>
  <si>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</si>
  <si>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</si>
  <si>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</si>
  <si>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</si>
  <si>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</si>
  <si>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</si>
  <si>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</si>
  <si>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</si>
  <si>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</si>
  <si>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</si>
  <si>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</si>
  <si>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</si>
  <si>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</si>
  <si>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</si>
  <si>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</si>
  <si>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</si>
  <si>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</si>
  <si>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</si>
  <si>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</si>
  <si>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</si>
  <si>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</si>
  <si>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</si>
  <si>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</si>
  <si>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</si>
  <si>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</si>
  <si>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</si>
  <si>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</si>
  <si>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</si>
  <si>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</si>
  <si>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</si>
  <si>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</si>
  <si>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</si>
  <si>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</si>
  <si>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</si>
  <si>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</si>
  <si>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</si>
  <si>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</si>
  <si>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</si>
  <si>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</si>
  <si>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</si>
  <si>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</si>
  <si>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</si>
  <si>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</si>
  <si>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</si>
  <si>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</si>
  <si>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</si>
  <si>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</si>
  <si>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</si>
  <si>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</si>
  <si>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</si>
  <si>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</si>
  <si>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</si>
  <si>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</si>
  <si>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</si>
  <si>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</si>
  <si>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</si>
  <si>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</si>
  <si>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</si>
  <si>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</si>
  <si>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</si>
  <si>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</si>
  <si>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</si>
  <si>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</si>
  <si>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</si>
  <si>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</si>
  <si>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</si>
  <si>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</si>
  <si>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</si>
  <si>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</si>
  <si>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</si>
  <si>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</si>
  <si>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</si>
  <si>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</si>
  <si>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</si>
  <si>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</si>
  <si>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</si>
  <si>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</si>
  <si>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</si>
  <si>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</si>
  <si>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</si>
  <si>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</si>
  <si>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</si>
  <si>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</si>
  <si>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</si>
  <si>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</si>
  <si>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</si>
  <si>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</si>
  <si>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</si>
  <si>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</si>
  <si>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</si>
  <si>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</si>
  <si>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</si>
  <si>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</si>
  <si>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</si>
  <si>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</si>
  <si>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</si>
  <si>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</si>
  <si>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</si>
  <si>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</si>
  <si>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</si>
  <si>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</si>
  <si>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</si>
  <si>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</si>
  <si>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</si>
  <si>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</si>
  <si>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</si>
  <si>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</si>
  <si>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</si>
  <si>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</si>
  <si>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</si>
  <si>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</si>
  <si>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</si>
  <si>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</si>
  <si>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</si>
  <si>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</si>
  <si>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</si>
  <si>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</si>
  <si>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</si>
  <si>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</si>
  <si>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</si>
  <si>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</si>
  <si>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</si>
  <si>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</si>
  <si>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</si>
  <si>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</si>
  <si>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</si>
  <si>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</si>
  <si>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</si>
  <si>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</si>
  <si>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</si>
  <si>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</si>
  <si>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</si>
  <si>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</si>
  <si>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</si>
  <si>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</si>
  <si>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</si>
  <si>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</si>
  <si>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</si>
  <si>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</si>
  <si>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</si>
  <si>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</si>
  <si>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</si>
  <si>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</si>
  <si>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</si>
  <si>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</si>
  <si>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</si>
  <si>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</si>
  <si>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</si>
  <si>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</si>
  <si>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</si>
  <si>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</si>
  <si>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</si>
  <si>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</si>
  <si>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</si>
  <si>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</si>
  <si>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</si>
  <si>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</si>
  <si>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</si>
  <si>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</si>
  <si>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</si>
  <si>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</si>
  <si>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</si>
  <si>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</si>
  <si>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</si>
  <si>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</si>
  <si>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</si>
  <si>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</si>
  <si>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</si>
  <si>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</si>
  <si>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</si>
  <si>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</si>
  <si>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</si>
  <si>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</si>
  <si>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</si>
  <si>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</si>
  <si>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</si>
  <si>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</si>
  <si>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</si>
  <si>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</si>
  <si>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</si>
  <si>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</si>
  <si>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</si>
  <si>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</si>
  <si>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</si>
  <si>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</si>
  <si>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</si>
  <si>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</si>
  <si>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</si>
  <si>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</si>
  <si>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</si>
  <si>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</si>
  <si>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</si>
  <si>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</si>
  <si>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</si>
  <si>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</si>
  <si>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</si>
  <si>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</si>
  <si>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</si>
  <si>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</si>
  <si>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</si>
  <si>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</si>
  <si>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</si>
  <si>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</si>
  <si>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</si>
  <si>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</si>
  <si>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</si>
  <si>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</si>
  <si>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</si>
  <si>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</si>
  <si>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</si>
  <si>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</si>
  <si>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</si>
  <si>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</si>
  <si>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</si>
  <si>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</si>
  <si>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</si>
  <si>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</si>
  <si>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</si>
  <si>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</si>
  <si>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</si>
  <si>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</si>
  <si>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</si>
  <si>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</si>
  <si>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</si>
  <si>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</si>
  <si>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</si>
  <si>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</si>
  <si>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</si>
  <si>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</si>
  <si>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</si>
  <si>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</si>
  <si>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</si>
  <si>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</si>
  <si>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</si>
  <si>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</si>
  <si>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</si>
  <si>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</si>
  <si>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</si>
  <si>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</si>
  <si>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</si>
  <si>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</si>
  <si>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</si>
  <si>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</si>
  <si>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</si>
  <si>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</si>
  <si>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</si>
  <si>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</si>
  <si>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</si>
  <si>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</si>
  <si>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</si>
  <si>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</si>
  <si>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</si>
  <si>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</si>
  <si>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</si>
  <si>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</si>
  <si>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</si>
  <si>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</si>
  <si>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</si>
  <si>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</si>
  <si>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</si>
  <si>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</si>
  <si>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</si>
  <si>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</si>
  <si>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</si>
  <si>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</si>
  <si>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</si>
  <si>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</si>
  <si>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</si>
  <si>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</si>
  <si>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</si>
  <si>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</si>
  <si>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</si>
  <si>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</si>
  <si>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</si>
  <si>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</si>
  <si>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</si>
  <si>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</si>
  <si>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</si>
  <si>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</si>
  <si>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</si>
  <si>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</si>
  <si>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</si>
  <si>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</si>
  <si>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</si>
  <si>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</si>
  <si>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</si>
  <si>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</si>
  <si>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</si>
  <si>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</si>
  <si>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</si>
  <si>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</si>
  <si>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</si>
  <si>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</si>
  <si>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</si>
  <si>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</si>
  <si>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</si>
  <si>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</si>
  <si>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</si>
  <si>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</si>
  <si>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</si>
  <si>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</si>
  <si>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</si>
  <si>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</si>
  <si>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</si>
  <si>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</si>
  <si>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</si>
  <si>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</si>
  <si>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</si>
  <si>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</si>
  <si>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</si>
  <si>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</si>
  <si>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</si>
  <si>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</si>
  <si>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</si>
  <si>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</si>
  <si>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</si>
  <si>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</si>
  <si>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</si>
  <si>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</si>
  <si>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</si>
  <si>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</si>
  <si>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</si>
  <si>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</si>
  <si>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</si>
  <si>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</si>
  <si>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</si>
  <si>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</si>
  <si>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</si>
  <si>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</si>
  <si>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</si>
  <si>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</si>
  <si>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</si>
  <si>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</si>
  <si>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</si>
  <si>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</si>
  <si>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</si>
  <si>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</si>
  <si>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</si>
  <si>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</si>
  <si>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</si>
  <si>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</si>
  <si>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</si>
  <si>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</si>
  <si>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</si>
  <si>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</si>
  <si>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</si>
  <si>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</si>
  <si>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</si>
  <si>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</si>
  <si>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</si>
  <si>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</si>
  <si>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</si>
  <si>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</si>
  <si>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</si>
  <si>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</si>
  <si>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</si>
  <si>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</si>
  <si>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</si>
  <si>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</si>
  <si>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</si>
  <si>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</si>
  <si>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</si>
  <si>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</si>
  <si>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</si>
  <si>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</si>
  <si>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</si>
  <si>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</si>
  <si>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</si>
  <si>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</si>
  <si>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</si>
  <si>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</si>
  <si>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</si>
  <si>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</si>
  <si>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</si>
  <si>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</si>
  <si>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</si>
  <si>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</si>
  <si>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</si>
  <si>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</si>
  <si>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</si>
  <si>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</si>
  <si>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</si>
  <si>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</si>
  <si>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</si>
  <si>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</si>
  <si>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</si>
  <si>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</si>
  <si>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</si>
  <si>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</si>
  <si>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</si>
  <si>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</si>
  <si>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</si>
  <si>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</si>
  <si>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</si>
  <si>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</si>
  <si>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</si>
  <si>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</si>
  <si>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</si>
  <si>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</si>
  <si>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</si>
  <si>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</si>
  <si>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</si>
  <si>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</si>
  <si>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</si>
  <si>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</si>
  <si>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</si>
  <si>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</si>
  <si>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</si>
  <si>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</si>
  <si>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</si>
  <si>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</si>
  <si>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</si>
  <si>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</si>
  <si>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</si>
  <si>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</si>
  <si>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</si>
  <si>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</si>
  <si>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</si>
  <si>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</si>
  <si>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</si>
  <si>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</si>
  <si>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</si>
  <si>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</si>
  <si>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</si>
  <si>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</si>
  <si>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</si>
  <si>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</si>
  <si>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</si>
  <si>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</si>
  <si>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</si>
  <si>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</si>
  <si>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</si>
  <si>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</si>
  <si>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</si>
  <si>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</si>
  <si>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</si>
  <si>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</si>
  <si>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</si>
  <si>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</si>
  <si>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</si>
  <si>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</si>
  <si>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</si>
  <si>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</si>
  <si>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</si>
  <si>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</si>
  <si>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</si>
  <si>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</si>
  <si>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</si>
  <si>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</si>
  <si>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</si>
  <si>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</si>
  <si>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</si>
  <si>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</si>
  <si>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</si>
  <si>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</si>
  <si>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</si>
  <si>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</si>
  <si>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</si>
  <si>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</si>
  <si>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</si>
  <si>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</si>
  <si>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</si>
  <si>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</si>
  <si>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</si>
  <si>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</si>
  <si>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</si>
  <si>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</si>
  <si>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</si>
  <si>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</si>
  <si>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</si>
  <si>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</si>
  <si>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</si>
  <si>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</si>
  <si>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</si>
  <si>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</si>
  <si>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</si>
  <si>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</si>
  <si>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</si>
  <si>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</si>
  <si>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</si>
  <si>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</si>
  <si>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</si>
  <si>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</si>
  <si>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</si>
  <si>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</si>
  <si>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</si>
  <si>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</si>
  <si>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</si>
  <si>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</si>
  <si>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</si>
  <si>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</si>
  <si>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</si>
  <si>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</si>
  <si>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</si>
  <si>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</si>
  <si>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</si>
  <si>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</si>
  <si>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</si>
  <si>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</si>
  <si>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</si>
  <si>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</si>
  <si>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</si>
  <si>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</si>
  <si>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</si>
  <si>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</si>
  <si>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</si>
  <si>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</si>
  <si>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</si>
  <si>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</si>
  <si>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</si>
  <si>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</si>
  <si>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</si>
  <si>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</si>
  <si>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</si>
  <si>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</si>
  <si>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</si>
  <si>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</si>
  <si>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</si>
  <si>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</si>
  <si>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</si>
  <si>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</si>
  <si>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</si>
  <si>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</si>
  <si>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</si>
  <si>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</si>
  <si>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</si>
  <si>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</si>
  <si>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</si>
  <si>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</si>
  <si>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</si>
  <si>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</si>
  <si>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</si>
  <si>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</si>
  <si>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</si>
  <si>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</si>
  <si>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</si>
  <si>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</si>
  <si>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</si>
  <si>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</si>
  <si>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</si>
  <si>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</si>
  <si>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</si>
  <si>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</si>
  <si>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</si>
  <si>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</si>
  <si>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</si>
  <si>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</si>
  <si>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</si>
  <si>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</si>
  <si>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</si>
  <si>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</si>
  <si>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</si>
  <si>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</si>
  <si>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</si>
  <si>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</si>
  <si>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</si>
  <si>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</si>
  <si>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</si>
  <si>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</si>
  <si>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</si>
  <si>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</si>
  <si>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</si>
  <si>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</si>
  <si>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</si>
  <si>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</si>
  <si>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</si>
  <si>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</si>
  <si>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</si>
  <si>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</si>
  <si>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</si>
  <si>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</si>
  <si>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</si>
  <si>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</si>
  <si>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</si>
  <si>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</si>
  <si>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</si>
  <si>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</si>
  <si>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</si>
  <si>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</si>
  <si>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</si>
  <si>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</si>
  <si>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</si>
  <si>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</si>
  <si>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</si>
  <si>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</si>
  <si>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</si>
  <si>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</si>
  <si>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</si>
  <si>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</si>
  <si>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</si>
  <si>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</si>
  <si>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</si>
  <si>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</si>
  <si>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</si>
  <si>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</si>
  <si>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</si>
  <si>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</si>
  <si>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</si>
  <si>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</si>
  <si>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</si>
  <si>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</si>
  <si>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</si>
  <si>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</si>
  <si>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</si>
  <si>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</si>
  <si>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</si>
  <si>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</si>
  <si>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</si>
  <si>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</si>
  <si>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</si>
  <si>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</si>
  <si>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</si>
  <si>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</si>
  <si>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</si>
  <si>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</si>
  <si>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</si>
  <si>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</si>
  <si>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</si>
  <si>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</si>
  <si>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</si>
  <si>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</si>
  <si>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</si>
  <si>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</si>
  <si>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</si>
  <si>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</si>
  <si>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</si>
  <si>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</si>
  <si>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</si>
  <si>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</si>
  <si>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</si>
  <si>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</si>
  <si>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</si>
  <si>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</si>
  <si>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</si>
  <si>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</si>
  <si>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</si>
  <si>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</si>
  <si>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</si>
  <si>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</si>
  <si>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</si>
  <si>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</si>
  <si>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</si>
  <si>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</si>
  <si>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</si>
  <si>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</si>
  <si>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</si>
  <si>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</si>
  <si>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</si>
  <si>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</si>
  <si>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</si>
  <si>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</si>
  <si>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</si>
  <si>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</si>
  <si>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</si>
  <si>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</si>
  <si>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</si>
  <si>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</si>
  <si>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</si>
  <si>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</si>
  <si>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</si>
  <si>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</si>
  <si>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</si>
  <si>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</si>
  <si>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</si>
  <si>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</si>
  <si>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</si>
  <si>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</si>
  <si>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</si>
  <si>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</si>
  <si>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</si>
  <si>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</si>
  <si>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</si>
  <si>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</si>
  <si>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</si>
  <si>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</si>
  <si>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</si>
  <si>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</si>
  <si>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</si>
  <si>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</si>
  <si>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</si>
  <si>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</si>
  <si>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</si>
  <si>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</si>
  <si>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</si>
  <si>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</si>
  <si>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</si>
  <si>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</si>
  <si>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</si>
  <si>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</si>
  <si>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</si>
  <si>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</si>
  <si>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</si>
  <si>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</si>
  <si>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</si>
  <si>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</si>
  <si>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</si>
  <si>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</si>
  <si>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</si>
  <si>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</si>
  <si>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</si>
  <si>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</si>
  <si>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</si>
  <si>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</si>
  <si>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</si>
  <si>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</si>
  <si>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</si>
  <si>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</si>
  <si>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</si>
  <si>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</si>
  <si>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</si>
  <si>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</si>
  <si>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</si>
  <si>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</si>
  <si>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</si>
  <si>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</si>
  <si>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</si>
  <si>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</si>
  <si>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</si>
  <si>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</si>
  <si>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</si>
  <si>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</si>
  <si>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</si>
  <si>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</si>
  <si>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</si>
  <si>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</si>
  <si>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</si>
  <si>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</si>
  <si>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</si>
  <si>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</si>
  <si>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</si>
  <si>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</si>
  <si>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</si>
  <si>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</si>
  <si>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</si>
  <si>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</si>
  <si>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</si>
  <si>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</si>
  <si>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</si>
  <si>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</si>
  <si>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</si>
  <si>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</si>
  <si>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</si>
  <si>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</si>
  <si>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</si>
  <si>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</si>
  <si>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</si>
  <si>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</si>
  <si>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</si>
  <si>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</si>
  <si>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</si>
  <si>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</si>
  <si>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</si>
  <si>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</si>
  <si>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</si>
  <si>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</si>
  <si>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</si>
  <si>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</si>
  <si>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</si>
  <si>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</si>
  <si>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</si>
  <si>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</si>
  <si>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</si>
  <si>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</si>
  <si>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</si>
  <si>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</si>
  <si>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</si>
  <si>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</si>
  <si>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</si>
  <si>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</si>
  <si>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</si>
  <si>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</si>
  <si>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</si>
  <si>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</si>
  <si>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</si>
  <si>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</si>
  <si>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</si>
  <si>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</si>
  <si>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</si>
  <si>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</si>
  <si>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</si>
  <si>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</si>
  <si>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</si>
  <si>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</si>
  <si>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</si>
  <si>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</si>
  <si>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</si>
  <si>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</si>
  <si>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</si>
  <si>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</si>
  <si>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</si>
  <si>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</si>
  <si>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</si>
  <si>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</si>
  <si>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</si>
  <si>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</si>
  <si>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</si>
  <si>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</si>
  <si>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</si>
  <si>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</si>
  <si>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</si>
  <si>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</si>
  <si>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</si>
  <si>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</si>
  <si>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</si>
  <si>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</si>
  <si>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</si>
  <si>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</si>
  <si>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</si>
  <si>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</si>
  <si>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</si>
  <si>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</si>
  <si>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</si>
  <si>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</si>
  <si>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</si>
  <si>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</si>
  <si>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</si>
  <si>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</si>
  <si>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</si>
  <si>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</si>
  <si>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</si>
  <si>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</si>
  <si>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</si>
  <si>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</si>
  <si>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</si>
  <si>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</si>
  <si>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</si>
  <si>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</si>
  <si>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</si>
  <si>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</si>
  <si>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</si>
  <si>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</si>
  <si>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</si>
  <si>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</si>
  <si>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</si>
  <si>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</si>
  <si>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</si>
  <si>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</si>
  <si>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</si>
  <si>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</si>
  <si>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</si>
  <si>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</si>
  <si>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</si>
  <si>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</si>
  <si>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</si>
  <si>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</si>
  <si>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</si>
  <si>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</si>
  <si>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</si>
  <si>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</si>
  <si>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</si>
  <si>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</si>
  <si>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</si>
  <si>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</si>
  <si>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</si>
  <si>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</si>
  <si>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</si>
  <si>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</si>
  <si>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</si>
  <si>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</si>
  <si>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</si>
  <si>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</si>
  <si>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</si>
  <si>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</si>
  <si>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</si>
  <si>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</si>
  <si>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</si>
  <si>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</si>
  <si>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</si>
  <si>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</si>
  <si>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</si>
  <si>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</si>
  <si>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</si>
  <si>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</si>
  <si>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</si>
  <si>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</si>
  <si>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</si>
  <si>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</si>
  <si>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</si>
  <si>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</si>
  <si>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</si>
  <si>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</si>
  <si>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</si>
  <si>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</si>
  <si>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</si>
  <si>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</si>
  <si>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</si>
  <si>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</si>
  <si>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</si>
  <si>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</si>
  <si>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</si>
  <si>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</si>
  <si>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</si>
  <si>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</si>
  <si>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</si>
  <si>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</si>
  <si>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</si>
  <si>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</si>
  <si>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</si>
  <si>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</si>
  <si>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</si>
  <si>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</si>
  <si>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</si>
  <si>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</si>
  <si>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</si>
  <si>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</si>
  <si>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</si>
  <si>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</si>
  <si>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</si>
  <si>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</si>
  <si>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</si>
  <si>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</si>
  <si>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</si>
  <si>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</si>
  <si>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</si>
  <si>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</si>
  <si>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</si>
  <si>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</si>
  <si>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</si>
  <si>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</si>
  <si>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</si>
  <si>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</si>
  <si>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</si>
  <si>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</si>
  <si>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</si>
  <si>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</si>
  <si>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</si>
  <si>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</si>
  <si>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</si>
  <si>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</si>
  <si>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</si>
  <si>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</si>
  <si>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</si>
  <si>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</si>
  <si>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</si>
  <si>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</si>
  <si>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</si>
  <si>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</si>
  <si>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</si>
  <si>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</si>
  <si>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</si>
  <si>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</si>
  <si>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</si>
  <si>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</si>
  <si>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</si>
  <si>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</si>
  <si>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</si>
  <si>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</si>
  <si>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</si>
  <si>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</si>
  <si>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</si>
  <si>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</si>
  <si>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</si>
  <si>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</si>
  <si>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</si>
  <si>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</si>
  <si>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</si>
  <si>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</si>
  <si>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</si>
  <si>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</si>
  <si>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</si>
  <si>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</si>
  <si>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</si>
  <si>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</si>
  <si>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</si>
  <si>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</si>
  <si>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</si>
  <si>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</si>
  <si>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</si>
  <si>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</si>
  <si>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</si>
  <si>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</si>
  <si>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</si>
  <si>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</si>
  <si>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</si>
  <si>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</si>
  <si>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</si>
  <si>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</si>
  <si>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</si>
  <si>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</si>
  <si>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</si>
  <si>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</si>
  <si>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</si>
  <si>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</si>
  <si>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</si>
  <si>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</si>
  <si>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</si>
  <si>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</si>
  <si>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</si>
  <si>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</si>
  <si>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</si>
  <si>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</si>
  <si>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</si>
  <si>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</si>
  <si>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</si>
  <si>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</si>
  <si>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</si>
  <si>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</si>
  <si>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</si>
  <si>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</si>
  <si>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</si>
  <si>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</si>
  <si>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</si>
  <si>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</si>
  <si>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</si>
  <si>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</si>
  <si>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</si>
  <si>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</si>
  <si>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</si>
  <si>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</si>
  <si>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</si>
  <si>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</si>
  <si>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</si>
  <si>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</si>
  <si>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</si>
  <si>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</si>
  <si>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</si>
  <si>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</si>
  <si>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</si>
  <si>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</si>
  <si>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</si>
  <si>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</si>
  <si>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</si>
  <si>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</si>
  <si>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</si>
  <si>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</si>
  <si>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</si>
  <si>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</si>
  <si>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</si>
  <si>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</si>
  <si>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</si>
  <si>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</si>
  <si>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</si>
  <si>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</si>
  <si>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</si>
  <si>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</si>
  <si>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</si>
  <si>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</si>
  <si>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</si>
  <si>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</si>
  <si>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</si>
  <si>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</si>
  <si>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</si>
  <si>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</si>
  <si>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</si>
  <si>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</si>
  <si>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</si>
  <si>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</si>
  <si>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</si>
  <si>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</si>
  <si>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</si>
  <si>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</si>
  <si>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</si>
  <si>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</si>
  <si>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</si>
  <si>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</si>
  <si>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</si>
  <si>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</si>
  <si>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</si>
  <si>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</si>
  <si>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</si>
  <si>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</si>
  <si>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</si>
  <si>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</si>
  <si>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</si>
  <si>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</si>
  <si>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</si>
  <si>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</si>
  <si>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</si>
  <si>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</si>
  <si>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</si>
  <si>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</si>
  <si>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</si>
  <si>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</si>
  <si>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</si>
  <si>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</si>
  <si>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</si>
  <si>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</si>
  <si>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</si>
  <si>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</si>
  <si>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</si>
  <si>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</si>
  <si>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</si>
  <si>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</si>
  <si>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</si>
  <si>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</si>
  <si>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</si>
  <si>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</si>
  <si>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</si>
  <si>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</si>
  <si>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</si>
  <si>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</si>
  <si>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</si>
  <si>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</si>
  <si>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</si>
  <si>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</si>
  <si>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</si>
  <si>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</si>
  <si>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</si>
  <si>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</si>
  <si>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</si>
  <si>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</si>
  <si>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</si>
  <si>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</si>
  <si>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</si>
  <si>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</si>
  <si>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</si>
  <si>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</si>
  <si>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</si>
  <si>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</si>
  <si>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</si>
  <si>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</si>
  <si>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</si>
  <si>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</si>
  <si>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</si>
  <si>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</si>
  <si>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</si>
  <si>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</si>
  <si>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</si>
  <si>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</si>
  <si>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</si>
  <si>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</si>
  <si>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</si>
  <si>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</si>
  <si>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</si>
  <si>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</si>
  <si>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</si>
  <si>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</si>
  <si>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</si>
  <si>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</si>
  <si>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</si>
  <si>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</si>
  <si>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</si>
  <si>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</si>
  <si>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</si>
  <si>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</si>
  <si>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</si>
  <si>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</si>
  <si>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</si>
  <si>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</si>
  <si>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</si>
  <si>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</si>
  <si>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</si>
  <si>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</si>
  <si>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</si>
  <si>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</si>
  <si>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</si>
  <si>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</si>
  <si>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</si>
  <si>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</si>
  <si>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</si>
  <si>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</si>
  <si>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</si>
  <si>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</si>
  <si>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</si>
  <si>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</si>
  <si>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</si>
  <si>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</si>
  <si>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</si>
  <si>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</si>
  <si>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</si>
  <si>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</si>
  <si>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</si>
  <si>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</si>
  <si>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</si>
  <si>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</si>
  <si>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</si>
  <si>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</si>
  <si>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</si>
  <si>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</si>
  <si>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</si>
  <si>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</si>
  <si>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</si>
  <si>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</si>
  <si>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</si>
  <si>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</si>
  <si>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</si>
  <si>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</si>
  <si>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</si>
  <si>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</si>
  <si>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</si>
  <si>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</si>
  <si>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</si>
  <si>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</si>
  <si>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</si>
  <si>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</si>
  <si>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</si>
  <si>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</si>
  <si>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</si>
  <si>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</si>
  <si>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</si>
  <si>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</si>
  <si>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</si>
  <si>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</si>
  <si>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</si>
  <si>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</si>
  <si>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</si>
  <si>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</si>
  <si>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</si>
  <si>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</si>
  <si>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</si>
  <si>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</si>
  <si>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</si>
  <si>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</si>
  <si>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</si>
  <si>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</si>
  <si>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</si>
  <si>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</si>
  <si>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</si>
  <si>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</si>
  <si>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</si>
  <si>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</si>
  <si>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</si>
  <si>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</si>
  <si>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</si>
  <si>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</si>
  <si>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</si>
  <si>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</si>
  <si>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</si>
  <si>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</si>
  <si>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</si>
  <si>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</si>
  <si>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</si>
  <si>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</si>
  <si>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</si>
  <si>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</si>
  <si>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</si>
  <si>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</si>
  <si>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</si>
  <si>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</si>
  <si>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</si>
  <si>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</si>
  <si>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</si>
  <si>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</si>
  <si>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</si>
  <si>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</si>
  <si>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</si>
  <si>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</si>
  <si>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</si>
  <si>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</si>
  <si>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</si>
  <si>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</si>
  <si>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</si>
  <si>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</si>
  <si>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</si>
  <si>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</si>
  <si>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</si>
  <si>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</si>
  <si>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</si>
  <si>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</si>
  <si>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</si>
  <si>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</si>
  <si>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</si>
  <si>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</si>
  <si>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</si>
  <si>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</si>
  <si>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</si>
  <si>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</si>
  <si>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</si>
  <si>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</si>
  <si>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</si>
  <si>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</si>
  <si>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</si>
  <si>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</si>
  <si>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</si>
  <si>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</si>
  <si>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</si>
  <si>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</si>
  <si>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</si>
  <si>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</si>
  <si>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</si>
  <si>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</si>
  <si>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</si>
  <si>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</si>
  <si>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</si>
  <si>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</si>
  <si>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</si>
  <si>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</si>
  <si>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</si>
  <si>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</si>
  <si>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</si>
  <si>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</si>
  <si>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</si>
  <si>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</si>
  <si>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</si>
  <si>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</si>
  <si>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</si>
  <si>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</si>
  <si>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</si>
  <si>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</si>
  <si>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</si>
  <si>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</si>
  <si>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</si>
  <si>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</si>
  <si>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</si>
  <si>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</si>
  <si>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</si>
  <si>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</si>
  <si>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</si>
  <si>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</si>
  <si>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</si>
  <si>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</si>
  <si>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</si>
  <si>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</si>
  <si>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</si>
  <si>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</si>
  <si>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</si>
  <si>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</si>
  <si>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</si>
  <si>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</si>
  <si>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</si>
  <si>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</si>
  <si>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</si>
  <si>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</si>
  <si>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</si>
  <si>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</si>
  <si>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</si>
  <si>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</si>
  <si>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</si>
  <si>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</si>
  <si>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</si>
  <si>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</si>
  <si>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</si>
  <si>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</si>
  <si>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</si>
  <si>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</si>
  <si>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</si>
  <si>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</si>
  <si>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</si>
  <si>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</si>
  <si>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</si>
  <si>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</si>
  <si>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</si>
  <si>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</si>
  <si>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</si>
  <si>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</si>
  <si>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</si>
  <si>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</si>
  <si>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</si>
  <si>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</si>
  <si>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</si>
  <si>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</si>
  <si>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</si>
  <si>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</si>
  <si>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</si>
  <si>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</si>
  <si>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</si>
  <si>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</si>
  <si>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</si>
  <si>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</si>
  <si>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</si>
  <si>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</si>
  <si>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</si>
  <si>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</si>
  <si>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</si>
  <si>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</si>
  <si>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</si>
  <si>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</si>
  <si>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</si>
  <si>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</si>
  <si>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</si>
  <si>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</si>
  <si>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</si>
  <si>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</si>
  <si>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</si>
  <si>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</si>
  <si>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</si>
  <si>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</si>
  <si>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</si>
  <si>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</si>
  <si>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</si>
  <si>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</si>
  <si>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</si>
  <si>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</si>
  <si>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</si>
  <si>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</si>
  <si>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</si>
  <si>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</si>
  <si>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</si>
  <si>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</si>
  <si>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</si>
  <si>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</si>
  <si>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</si>
  <si>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</si>
  <si>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</si>
  <si>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</si>
  <si>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</si>
  <si>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</si>
  <si>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</si>
  <si>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</si>
  <si>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</si>
  <si>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</si>
  <si>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</si>
  <si>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</si>
  <si>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</si>
  <si>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</si>
  <si>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</si>
  <si>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</si>
  <si>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</si>
  <si>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</si>
  <si>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</si>
  <si>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</si>
  <si>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</si>
  <si>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</si>
  <si>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</si>
  <si>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</si>
  <si>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</si>
  <si>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</si>
  <si>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</si>
  <si>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</si>
  <si>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</si>
  <si>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</si>
  <si>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</si>
  <si>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</si>
  <si>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</si>
  <si>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</si>
  <si>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</si>
  <si>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</si>
  <si>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</si>
  <si>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</si>
  <si>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</si>
  <si>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</si>
  <si>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</si>
  <si>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</si>
  <si>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</si>
  <si>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</si>
  <si>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</si>
  <si>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</si>
  <si>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</si>
  <si>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</si>
  <si>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</si>
  <si>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</si>
  <si>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</si>
  <si>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</si>
  <si>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</si>
  <si>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</si>
  <si>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</si>
  <si>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</si>
  <si>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</si>
  <si>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</si>
  <si>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</si>
  <si>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</si>
  <si>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</si>
  <si>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</si>
  <si>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</si>
  <si>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</si>
  <si>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</si>
  <si>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</si>
  <si>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</si>
  <si>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</si>
  <si>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</si>
  <si>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</si>
  <si>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</si>
  <si>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</si>
  <si>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</si>
  <si>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</si>
  <si>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</si>
  <si>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</si>
  <si>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</si>
  <si>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</si>
  <si>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</si>
  <si>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</si>
  <si>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</si>
  <si>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</si>
  <si>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</si>
  <si>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</si>
  <si>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</si>
  <si>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</si>
  <si>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</si>
  <si>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</si>
  <si>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</si>
  <si>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</si>
  <si>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</si>
  <si>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</si>
  <si>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</si>
  <si>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</si>
  <si>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</si>
  <si>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</si>
  <si>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</si>
  <si>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</si>
  <si>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</si>
  <si>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</si>
  <si>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</si>
  <si>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</si>
  <si>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</si>
  <si>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</si>
  <si>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</si>
  <si>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</si>
  <si>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</si>
  <si>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</si>
  <si>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</si>
  <si>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</si>
  <si>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</si>
  <si>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</si>
  <si>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</si>
  <si>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</si>
  <si>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</si>
  <si>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</si>
  <si>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</si>
  <si>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</si>
  <si>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</si>
  <si>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</si>
  <si>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</si>
  <si>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</si>
  <si>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</si>
  <si>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</si>
  <si>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</si>
  <si>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</si>
  <si>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</si>
  <si>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</si>
  <si>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</si>
  <si>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</si>
  <si>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</si>
  <si>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</si>
  <si>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</si>
  <si>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</si>
  <si>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</si>
  <si>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</si>
  <si>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</si>
  <si>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</si>
  <si>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</si>
  <si>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</si>
  <si>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</si>
  <si>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</si>
  <si>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</si>
  <si>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</si>
  <si>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</si>
  <si>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</si>
  <si>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</si>
  <si>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</si>
  <si>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</si>
  <si>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</si>
  <si>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</si>
  <si>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</si>
  <si>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</si>
  <si>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</si>
  <si>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</si>
  <si>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</si>
  <si>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</si>
  <si>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</si>
  <si>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</si>
  <si>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</si>
  <si>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</si>
  <si>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</si>
  <si>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</si>
  <si>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</si>
  <si>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</si>
  <si>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</si>
  <si>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</si>
  <si>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</si>
  <si>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</si>
  <si>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</si>
  <si>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</si>
  <si>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</si>
  <si>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</si>
  <si>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</si>
  <si>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</si>
  <si>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</si>
  <si>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</si>
  <si>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</si>
  <si>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</si>
  <si>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</si>
  <si>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</si>
  <si>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</si>
  <si>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</si>
  <si>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</si>
  <si>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</si>
  <si>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</si>
  <si>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</si>
  <si>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</si>
  <si>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</si>
  <si>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</si>
  <si>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</si>
  <si>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</si>
  <si>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</si>
  <si>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</si>
  <si>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</si>
  <si>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</si>
  <si>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</si>
  <si>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</si>
  <si>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</si>
  <si>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</si>
  <si>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</si>
  <si>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</si>
  <si>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</si>
  <si>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</si>
  <si>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</si>
  <si>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</si>
  <si>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</si>
  <si>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</si>
  <si>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</si>
  <si>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</si>
  <si>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</si>
  <si>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</si>
  <si>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</si>
  <si>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</si>
  <si>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</si>
  <si>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</si>
  <si>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</si>
  <si>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</si>
  <si>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</si>
  <si>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</si>
  <si>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</si>
  <si>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</si>
  <si>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</si>
  <si>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</si>
  <si>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</si>
  <si>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</si>
  <si>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</si>
  <si>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</si>
  <si>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</si>
  <si>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</si>
  <si>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</si>
  <si>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</si>
  <si>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</si>
  <si>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</si>
  <si>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</si>
  <si>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</si>
  <si>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</si>
  <si>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</si>
  <si>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</si>
  <si>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</si>
  <si>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</si>
  <si>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</si>
  <si>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</si>
  <si>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</si>
  <si>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</si>
  <si>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</si>
  <si>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</si>
  <si>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</si>
  <si>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</si>
  <si>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</si>
  <si>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</si>
  <si>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</si>
  <si>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</si>
  <si>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</si>
  <si>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</si>
  <si>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</si>
  <si>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</si>
  <si>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</si>
  <si>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</si>
  <si>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</si>
  <si>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</si>
  <si>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</si>
  <si>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</si>
  <si>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</si>
  <si>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</si>
  <si>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</si>
  <si>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</si>
  <si>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</si>
  <si>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</si>
  <si>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</si>
  <si>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</si>
  <si>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</si>
  <si>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</si>
  <si>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</si>
  <si>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</si>
  <si>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</si>
  <si>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</si>
  <si>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</si>
  <si>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</si>
  <si>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</si>
  <si>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</si>
  <si>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</si>
  <si>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</si>
  <si>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</si>
  <si>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</si>
  <si>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</si>
  <si>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</si>
  <si>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</si>
  <si>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</si>
  <si>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</si>
  <si>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</si>
  <si>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</si>
  <si>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</si>
  <si>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</si>
  <si>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</si>
  <si>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</si>
  <si>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</si>
  <si>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</si>
  <si>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</si>
  <si>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</si>
  <si>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</si>
  <si>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</si>
  <si>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</si>
  <si>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</si>
  <si>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</si>
  <si>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</si>
  <si>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</si>
  <si>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</si>
  <si>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</si>
  <si>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</si>
  <si>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</si>
  <si>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</si>
  <si>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</si>
  <si>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</si>
  <si>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</si>
  <si>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</si>
  <si>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</si>
  <si>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</si>
  <si>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</si>
  <si>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</si>
  <si>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</si>
  <si>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</si>
  <si>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</si>
  <si>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</si>
  <si>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</si>
  <si>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</si>
  <si>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</si>
  <si>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</si>
  <si>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</si>
  <si>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</si>
  <si>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</si>
  <si>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</si>
  <si>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</si>
  <si>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</si>
  <si>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</si>
  <si>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</si>
  <si>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</si>
  <si>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</si>
  <si>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</si>
  <si>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</si>
  <si>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</si>
  <si>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</si>
  <si>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</si>
  <si>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</si>
  <si>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</si>
  <si>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</si>
  <si>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</si>
  <si>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</si>
  <si>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</si>
  <si>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</si>
  <si>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</si>
  <si>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</si>
  <si>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</si>
  <si>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</si>
  <si>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</si>
  <si>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</si>
  <si>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</si>
  <si>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</si>
  <si>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</si>
  <si>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</si>
  <si>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</si>
  <si>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</si>
  <si>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</si>
  <si>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</si>
  <si>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</si>
  <si>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</si>
  <si>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</si>
  <si>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</si>
  <si>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</si>
  <si>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</si>
  <si>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</si>
  <si>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</si>
  <si>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</si>
  <si>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</si>
  <si>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</si>
  <si>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</si>
  <si>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</si>
  <si>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</si>
  <si>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</si>
  <si>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</si>
  <si>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</si>
  <si>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</si>
  <si>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</si>
  <si>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</si>
  <si>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</si>
  <si>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</si>
  <si>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</si>
  <si>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</si>
  <si>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</si>
  <si>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</si>
  <si>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</si>
  <si>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</si>
  <si>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</si>
  <si>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</si>
  <si>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</si>
  <si>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</si>
  <si>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</si>
  <si>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</si>
  <si>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</si>
  <si>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</si>
  <si>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</si>
  <si>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</si>
  <si>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</si>
  <si>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</si>
  <si>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</si>
  <si>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</si>
  <si>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</si>
  <si>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</si>
  <si>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</si>
  <si>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</si>
  <si>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</si>
  <si>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</si>
  <si>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</si>
  <si>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</si>
  <si>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</si>
  <si>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</si>
  <si>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</si>
  <si>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</si>
  <si>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</si>
  <si>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</si>
  <si>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</si>
  <si>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</si>
  <si>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</si>
  <si>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</si>
  <si>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</si>
  <si>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</si>
  <si>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</si>
  <si>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</si>
  <si>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</si>
  <si>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</si>
  <si>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</si>
  <si>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</si>
  <si>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</si>
  <si>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</si>
  <si>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</si>
  <si>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</si>
  <si>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</si>
  <si>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</si>
  <si>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</si>
  <si>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</si>
  <si>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</si>
  <si>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</si>
  <si>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</si>
  <si>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</si>
  <si>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</si>
  <si>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</si>
  <si>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</si>
  <si>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</si>
  <si>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</si>
  <si>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</si>
  <si>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</si>
  <si>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</si>
  <si>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</si>
  <si>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</si>
  <si>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</si>
  <si>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</si>
  <si>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</si>
  <si>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</si>
  <si>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</si>
  <si>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</si>
  <si>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</si>
  <si>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</si>
  <si>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</si>
  <si>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</si>
  <si>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</si>
  <si>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</si>
  <si>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</si>
  <si>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</si>
  <si>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</si>
  <si>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</si>
  <si>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</si>
  <si>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</si>
  <si>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</si>
  <si>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</si>
  <si>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</si>
  <si>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</si>
  <si>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</si>
  <si>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</si>
  <si>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</si>
  <si>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</si>
  <si>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</si>
  <si>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</si>
  <si>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</si>
  <si>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</si>
  <si>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</si>
  <si>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</si>
  <si>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</si>
  <si>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</si>
  <si>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</si>
  <si>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</si>
  <si>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</si>
  <si>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</si>
  <si>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</si>
  <si>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</si>
  <si>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</si>
  <si>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</si>
  <si>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</si>
  <si>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</si>
  <si>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</si>
  <si>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</si>
  <si>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</si>
  <si>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</si>
  <si>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</si>
  <si>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</si>
  <si>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</si>
  <si>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</si>
  <si>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</si>
  <si>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</si>
  <si>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</si>
  <si>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</si>
  <si>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</si>
  <si>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</si>
  <si>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</si>
  <si>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</si>
  <si>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</si>
  <si>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</si>
  <si>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</si>
  <si>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</si>
  <si>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</si>
  <si>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</si>
  <si>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</si>
  <si>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</si>
  <si>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</si>
  <si>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</si>
  <si>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</si>
  <si>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</si>
  <si>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</si>
  <si>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</si>
  <si>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</si>
  <si>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</si>
  <si>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</si>
  <si>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</si>
  <si>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</si>
  <si>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</si>
  <si>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</si>
  <si>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</si>
  <si>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</si>
  <si>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</si>
  <si>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</si>
  <si>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</si>
  <si>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</si>
  <si>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</si>
  <si>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</si>
  <si>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</si>
  <si>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</si>
  <si>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</si>
  <si>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</si>
  <si>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</si>
  <si>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</si>
  <si>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</si>
  <si>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</si>
  <si>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</si>
  <si>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</si>
  <si>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</si>
  <si>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</si>
  <si>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</si>
  <si>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</si>
  <si>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</si>
  <si>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</si>
  <si>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</si>
  <si>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</si>
  <si>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</si>
  <si>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</si>
  <si>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</si>
  <si>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</si>
  <si>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</si>
  <si>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</si>
  <si>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</si>
  <si>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</si>
  <si>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</si>
  <si>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</si>
  <si>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</si>
  <si>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</si>
  <si>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</si>
  <si>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</si>
  <si>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</si>
  <si>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</si>
  <si>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</si>
  <si>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</si>
  <si>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</si>
  <si>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</si>
  <si>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</si>
  <si>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</si>
  <si>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</si>
  <si>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</si>
  <si>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</si>
  <si>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</si>
  <si>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</si>
  <si>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</si>
  <si>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</si>
  <si>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</si>
  <si>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</si>
  <si>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</si>
  <si>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</si>
  <si>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</si>
  <si>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</si>
  <si>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</si>
  <si>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</si>
  <si>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</si>
  <si>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</si>
  <si>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</si>
  <si>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</si>
  <si>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</si>
  <si>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</si>
  <si>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</si>
  <si>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</si>
  <si>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</si>
  <si>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</si>
  <si>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</si>
  <si>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</si>
  <si>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</si>
  <si>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</si>
  <si>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</si>
  <si>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</si>
  <si>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</si>
  <si>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</si>
  <si>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</si>
  <si>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</si>
  <si>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</si>
  <si>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</si>
  <si>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</si>
  <si>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</si>
  <si>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</si>
  <si>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</si>
  <si>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</si>
  <si>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</si>
  <si>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</si>
  <si>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</si>
  <si>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</si>
  <si>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</si>
  <si>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</si>
  <si>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</si>
  <si>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</si>
  <si>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</si>
  <si>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</si>
  <si>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</si>
  <si>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</si>
  <si>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</si>
  <si>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</si>
  <si>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</si>
  <si>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</si>
  <si>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</si>
  <si>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</si>
  <si>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</si>
  <si>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</si>
  <si>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</si>
  <si>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</si>
  <si>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</si>
  <si>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</si>
  <si>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</si>
  <si>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</si>
  <si>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</si>
  <si>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</si>
  <si>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</si>
  <si>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</si>
  <si>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</si>
  <si>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</si>
  <si>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</si>
  <si>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</si>
  <si>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</si>
  <si>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</si>
  <si>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</si>
  <si>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</si>
  <si>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</si>
  <si>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</si>
  <si>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</si>
  <si>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</si>
  <si>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</si>
  <si>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</si>
  <si>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</si>
  <si>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</si>
  <si>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</si>
  <si>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</si>
  <si>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</si>
  <si>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</si>
  <si>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</si>
  <si>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</si>
  <si>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</si>
  <si>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</si>
  <si>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</si>
  <si>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</si>
  <si>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</si>
  <si>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</si>
  <si>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</si>
  <si>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</si>
  <si>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</si>
  <si>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</si>
  <si>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</si>
  <si>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</si>
  <si>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</si>
  <si>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</si>
  <si>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</si>
  <si>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</si>
  <si>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</si>
  <si>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</si>
  <si>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</si>
  <si>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</si>
  <si>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</si>
  <si>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</si>
  <si>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</si>
  <si>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</si>
  <si>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</si>
  <si>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</si>
  <si>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</si>
  <si>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</si>
  <si>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</si>
  <si>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</si>
  <si>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</si>
  <si>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</si>
  <si>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</si>
  <si>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</si>
  <si>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</si>
  <si>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</si>
  <si>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</si>
  <si>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</si>
  <si>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</si>
  <si>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</si>
  <si>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</si>
  <si>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</si>
  <si>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</si>
  <si>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</si>
  <si>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</si>
  <si>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</si>
  <si>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</si>
  <si>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</si>
  <si>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</si>
  <si>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</si>
  <si>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</si>
  <si>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</si>
  <si>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</si>
  <si>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</si>
  <si>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</si>
  <si>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</si>
  <si>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</si>
  <si>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</si>
  <si>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</si>
  <si>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</si>
  <si>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</si>
  <si>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</si>
  <si>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</si>
  <si>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</si>
  <si>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</si>
  <si>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</si>
  <si>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</si>
  <si>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</si>
  <si>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</si>
  <si>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</si>
  <si>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</si>
  <si>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</si>
  <si>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</si>
  <si>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</si>
  <si>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</si>
  <si>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</si>
  <si>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</si>
  <si>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</si>
  <si>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</si>
  <si>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</si>
  <si>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</si>
  <si>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</si>
  <si>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</si>
  <si>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</si>
  <si>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</si>
  <si>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</si>
  <si>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</si>
  <si>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</si>
  <si>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</si>
  <si>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</si>
  <si>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</si>
  <si>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</si>
  <si>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</si>
  <si>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</si>
  <si>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</si>
  <si>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</si>
  <si>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</si>
  <si>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</si>
  <si>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</si>
  <si>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</si>
  <si>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</si>
  <si>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</si>
  <si>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</si>
  <si>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</si>
  <si>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</si>
  <si>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</si>
  <si>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</si>
  <si>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</si>
  <si>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</si>
  <si>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</si>
  <si>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</si>
  <si>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</si>
  <si>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</si>
  <si>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</si>
  <si>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</si>
  <si>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</si>
  <si>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</si>
  <si>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</si>
  <si>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</si>
  <si>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</si>
  <si>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</si>
  <si>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</si>
  <si>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</si>
  <si>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</si>
  <si>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</si>
  <si>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</si>
  <si>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</si>
  <si>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</si>
  <si>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</si>
  <si>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</si>
  <si>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</si>
  <si>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</si>
  <si>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</si>
  <si>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</si>
  <si>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</si>
  <si>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</si>
  <si>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</si>
  <si>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</si>
  <si>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</si>
  <si>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</si>
  <si>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</si>
  <si>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</si>
  <si>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</si>
  <si>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</si>
  <si>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</si>
  <si>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</si>
  <si>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</si>
  <si>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</si>
  <si>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</si>
  <si>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</si>
  <si>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</si>
  <si>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</si>
  <si>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</si>
  <si>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</si>
  <si>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</si>
  <si>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</si>
  <si>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</si>
  <si>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</si>
  <si>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</si>
  <si>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</si>
  <si>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</si>
  <si>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</si>
  <si>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</si>
  <si>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</si>
  <si>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</si>
  <si>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</si>
  <si>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</si>
  <si>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</si>
  <si>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</si>
  <si>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</si>
  <si>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</si>
  <si>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</si>
  <si>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</si>
  <si>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</si>
  <si>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</si>
  <si>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</si>
  <si>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</si>
  <si>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</si>
  <si>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</si>
  <si>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</si>
  <si>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</si>
  <si>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</si>
  <si>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</si>
  <si>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</si>
  <si>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</si>
  <si>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</si>
  <si>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</si>
  <si>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</si>
  <si>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</si>
  <si>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</si>
  <si>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</si>
  <si>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</si>
  <si>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</si>
  <si>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</si>
  <si>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</si>
  <si>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</si>
  <si>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</si>
  <si>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</si>
  <si>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</si>
  <si>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</si>
  <si>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</si>
  <si>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</si>
  <si>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</si>
  <si>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</si>
  <si>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</si>
  <si>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</si>
  <si>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</si>
  <si>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</si>
  <si>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</si>
  <si>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</si>
  <si>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</si>
  <si>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</si>
  <si>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</si>
  <si>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</si>
  <si>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</si>
  <si>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</si>
  <si>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</si>
  <si>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</si>
  <si>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</si>
  <si>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</si>
  <si>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</si>
  <si>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</si>
  <si>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</si>
  <si>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</si>
  <si>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</si>
  <si>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</si>
  <si>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</si>
  <si>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</si>
  <si>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</si>
  <si>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</si>
  <si>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</si>
  <si>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</si>
  <si>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</si>
  <si>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</si>
  <si>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</si>
  <si>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</si>
  <si>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</si>
  <si>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</si>
  <si>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</si>
  <si>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</si>
  <si>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</si>
  <si>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</si>
  <si>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</si>
  <si>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</si>
  <si>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</si>
  <si>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</si>
  <si>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</si>
  <si>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</si>
  <si>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</si>
  <si>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</si>
  <si>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</si>
  <si>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</si>
  <si>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</si>
  <si>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</si>
  <si>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</si>
  <si>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</si>
  <si>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</si>
  <si>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</si>
  <si>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</si>
  <si>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</si>
  <si>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</si>
  <si>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</si>
  <si>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</si>
  <si>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</si>
  <si>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</si>
  <si>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</si>
  <si>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</si>
  <si>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</si>
  <si>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</si>
  <si>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</si>
  <si>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</si>
  <si>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</si>
  <si>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</si>
  <si>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</si>
  <si>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</si>
  <si>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</si>
  <si>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</si>
  <si>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</si>
  <si>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</si>
  <si>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</si>
  <si>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</si>
  <si>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</si>
  <si>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</si>
  <si>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</si>
  <si>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</si>
  <si>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</si>
  <si>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</si>
  <si>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</si>
  <si>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</si>
  <si>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</si>
  <si>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</si>
  <si>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</si>
  <si>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</si>
  <si>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</si>
  <si>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</si>
  <si>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</si>
  <si>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</si>
  <si>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</si>
  <si>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</si>
  <si>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</si>
  <si>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</si>
  <si>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</si>
  <si>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</si>
  <si>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</si>
  <si>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</si>
  <si>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</si>
  <si>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</si>
  <si>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</si>
  <si>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</si>
  <si>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</si>
  <si>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</si>
  <si>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</si>
  <si>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</si>
  <si>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</si>
  <si>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</si>
  <si>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</si>
  <si>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</si>
  <si>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</si>
  <si>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</si>
  <si>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</si>
  <si>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</si>
  <si>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</si>
  <si>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</si>
  <si>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</si>
  <si>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</si>
  <si>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</si>
  <si>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</si>
  <si>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</si>
  <si>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</si>
  <si>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</si>
  <si>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</si>
  <si>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</si>
  <si>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</si>
  <si>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</si>
  <si>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</si>
  <si>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</si>
  <si>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</si>
  <si>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</si>
  <si>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</si>
  <si>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</si>
  <si>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</si>
  <si>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</si>
  <si>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</si>
  <si>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</si>
  <si>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</si>
  <si>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</si>
  <si>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</si>
  <si>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</si>
  <si>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</si>
  <si>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</si>
  <si>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</si>
  <si>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</si>
  <si>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</si>
  <si>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</si>
  <si>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</si>
  <si>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</si>
  <si>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</si>
  <si>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</si>
  <si>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</si>
  <si>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</si>
  <si>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</si>
  <si>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</si>
  <si>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</si>
  <si>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</si>
  <si>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</si>
  <si>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</si>
  <si>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</si>
  <si>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</si>
  <si>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</si>
  <si>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</si>
  <si>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</si>
  <si>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</si>
  <si>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</si>
  <si>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</si>
  <si>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</si>
  <si>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</si>
  <si>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</si>
  <si>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</si>
  <si>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</si>
  <si>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</si>
  <si>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</si>
  <si>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</si>
  <si>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</si>
  <si>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</si>
  <si>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</si>
  <si>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</si>
  <si>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</si>
  <si>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</si>
  <si>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</si>
  <si>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</si>
  <si>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</si>
  <si>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</si>
  <si>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</si>
  <si>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</si>
  <si>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</si>
  <si>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</si>
  <si>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</si>
  <si>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</si>
  <si>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</si>
  <si>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</si>
  <si>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</si>
  <si>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</si>
  <si>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</si>
  <si>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</si>
  <si>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</si>
  <si>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</si>
  <si>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</si>
  <si>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</si>
  <si>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</si>
  <si>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</si>
  <si>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</si>
  <si>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</si>
  <si>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</si>
  <si>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</si>
  <si>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</si>
  <si>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</si>
  <si>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</si>
  <si>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</si>
  <si>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</si>
  <si>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</si>
  <si>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</si>
  <si>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</si>
  <si>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</si>
  <si>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</si>
  <si>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</si>
  <si>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</si>
  <si>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</si>
  <si>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</si>
  <si>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</si>
  <si>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</si>
  <si>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</si>
  <si>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</si>
  <si>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</si>
  <si>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</si>
  <si>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</si>
  <si>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</si>
  <si>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</si>
  <si>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</si>
  <si>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</si>
  <si>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</si>
  <si>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</si>
  <si>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</si>
  <si>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</si>
  <si>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</si>
  <si>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</si>
  <si>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</si>
  <si>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</si>
  <si>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</si>
  <si>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</si>
  <si>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</si>
  <si>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</si>
  <si>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</si>
  <si>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</si>
  <si>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</si>
  <si>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</si>
  <si>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</si>
  <si>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</si>
  <si>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</si>
  <si>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</si>
  <si>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</si>
  <si>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</si>
  <si>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</si>
  <si>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</si>
  <si>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</si>
  <si>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</si>
  <si>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</si>
  <si>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</si>
  <si>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</si>
  <si>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</si>
  <si>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</si>
  <si>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</si>
  <si>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</si>
  <si>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</si>
  <si>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</si>
  <si>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</si>
  <si>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</si>
  <si>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</si>
  <si>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</si>
  <si>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</si>
  <si>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</si>
  <si>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</si>
  <si>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</si>
  <si>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</si>
  <si>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</si>
  <si>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</si>
  <si>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</si>
  <si>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</si>
  <si>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</si>
  <si>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</si>
  <si>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</si>
  <si>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</si>
  <si>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</si>
  <si>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</si>
  <si>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</si>
  <si>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</si>
  <si>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</si>
  <si>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</si>
  <si>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</si>
  <si>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</si>
  <si>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</si>
  <si>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</si>
  <si>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</si>
  <si>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</si>
  <si>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</si>
  <si>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</si>
  <si>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</si>
  <si>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</si>
  <si>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</si>
  <si>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</si>
  <si>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</si>
  <si>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</si>
  <si>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</si>
  <si>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</si>
  <si>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</si>
  <si>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</si>
  <si>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</si>
  <si>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</si>
  <si>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</si>
  <si>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</si>
  <si>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</si>
  <si>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</si>
  <si>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</si>
  <si>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</si>
  <si>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</si>
  <si>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</si>
  <si>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</si>
  <si>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</si>
  <si>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</si>
  <si>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</si>
  <si>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</si>
  <si>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</si>
  <si>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</si>
  <si>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</si>
  <si>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</si>
  <si>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</si>
  <si>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</si>
  <si>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</si>
  <si>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</si>
  <si>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</si>
  <si>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</si>
  <si>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</si>
  <si>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</si>
  <si>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</si>
  <si>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</si>
  <si>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</si>
  <si>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</si>
  <si>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</si>
  <si>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</si>
  <si>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</si>
  <si>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</si>
  <si>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</si>
  <si>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</si>
  <si>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</si>
  <si>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</si>
  <si>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</si>
  <si>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</si>
  <si>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</si>
  <si>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</si>
  <si>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</si>
  <si>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</si>
  <si>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</si>
  <si>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</si>
  <si>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</si>
  <si>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</si>
  <si>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</si>
  <si>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</si>
  <si>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</si>
  <si>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</si>
  <si>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</si>
  <si>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</si>
  <si>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</si>
  <si>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</si>
  <si>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</si>
  <si>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</si>
  <si>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</si>
  <si>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</si>
  <si>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</si>
  <si>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</si>
  <si>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</si>
  <si>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</si>
  <si>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</si>
  <si>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</si>
  <si>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</si>
  <si>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</si>
  <si>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</si>
  <si>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</si>
  <si>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</si>
  <si>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</si>
  <si>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</si>
  <si>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</si>
  <si>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</si>
  <si>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</si>
  <si>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</si>
  <si>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</si>
  <si>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</si>
  <si>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</si>
  <si>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</si>
  <si>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</si>
  <si>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</si>
  <si>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</si>
  <si>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</si>
  <si>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</si>
  <si>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</si>
  <si>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</si>
  <si>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</si>
  <si>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</si>
  <si>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</si>
  <si>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</si>
  <si>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</si>
  <si>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</si>
  <si>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</si>
  <si>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</si>
  <si>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</si>
  <si>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</si>
  <si>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</si>
  <si>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</si>
  <si>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</si>
  <si>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</si>
  <si>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</si>
  <si>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</si>
  <si>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</si>
  <si>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</si>
  <si>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</si>
  <si>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</si>
  <si>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</si>
  <si>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</si>
  <si>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</si>
  <si>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</si>
  <si>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</si>
  <si>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</si>
  <si>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</si>
  <si>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</si>
  <si>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</si>
  <si>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</si>
  <si>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</si>
  <si>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</si>
  <si>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</si>
  <si>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</si>
  <si>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</si>
  <si>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</si>
  <si>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</si>
  <si>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</si>
  <si>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</si>
  <si>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</si>
  <si>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</si>
  <si>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</si>
  <si>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</si>
  <si>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</si>
  <si>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</si>
  <si>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</si>
  <si>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</si>
  <si>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</si>
  <si>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</si>
  <si>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</si>
  <si>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</si>
  <si>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</si>
  <si>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</si>
  <si>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</si>
  <si>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</si>
  <si>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</si>
  <si>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</si>
  <si>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</si>
  <si>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</si>
  <si>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</si>
  <si>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</si>
  <si>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</si>
  <si>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</si>
  <si>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</si>
  <si>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</si>
  <si>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</si>
  <si>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</si>
  <si>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</si>
  <si>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</si>
  <si>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</si>
  <si>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</si>
  <si>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</si>
  <si>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</si>
  <si>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</si>
  <si>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</si>
  <si>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</si>
  <si>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</si>
  <si>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</si>
  <si>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</si>
  <si>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</si>
  <si>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</si>
  <si>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</si>
  <si>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</si>
  <si>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</si>
  <si>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</si>
  <si>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</si>
  <si>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</si>
  <si>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</si>
  <si>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</si>
  <si>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</si>
  <si>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</si>
  <si>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</si>
  <si>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</si>
  <si>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</si>
  <si>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</si>
  <si>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</si>
  <si>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</si>
  <si>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</si>
  <si>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</si>
  <si>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</si>
  <si>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</si>
  <si>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</si>
  <si>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</si>
  <si>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</si>
  <si>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</si>
  <si>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</si>
  <si>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</si>
  <si>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</si>
  <si>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</si>
  <si>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</si>
  <si>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</si>
  <si>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</si>
  <si>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</si>
  <si>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</si>
  <si>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</si>
  <si>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</si>
  <si>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</si>
  <si>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</si>
  <si>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</si>
  <si>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</si>
  <si>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</si>
  <si>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</si>
  <si>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</si>
  <si>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</si>
  <si>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</si>
  <si>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</si>
  <si>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</si>
  <si>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</si>
  <si>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</si>
  <si>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</si>
  <si>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</si>
  <si>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</si>
  <si>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</si>
  <si>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</si>
  <si>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</si>
  <si>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</si>
  <si>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</si>
  <si>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</si>
  <si>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</si>
  <si>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</si>
  <si>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</si>
  <si>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</si>
  <si>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</si>
  <si>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</si>
  <si>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</si>
  <si>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</si>
  <si>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</si>
  <si>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</si>
  <si>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</si>
  <si>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</si>
  <si>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</si>
  <si>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</si>
  <si>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</si>
  <si>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</si>
  <si>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</si>
  <si>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</si>
  <si>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</si>
  <si>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</si>
  <si>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</si>
  <si>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</si>
  <si>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</si>
  <si>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</si>
  <si>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</si>
  <si>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</si>
  <si>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</si>
  <si>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</si>
  <si>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</si>
  <si>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</si>
  <si>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</si>
  <si>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</si>
  <si>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</si>
  <si>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</si>
  <si>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</si>
  <si>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</si>
  <si>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</si>
  <si>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</si>
  <si>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</si>
  <si>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</si>
  <si>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</si>
  <si>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</si>
  <si>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</si>
  <si>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</si>
  <si>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</si>
  <si>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</si>
  <si>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</si>
  <si>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</si>
  <si>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</si>
  <si>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</si>
  <si>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</si>
  <si>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</si>
  <si>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</si>
  <si>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</si>
  <si>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</si>
  <si>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</si>
  <si>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</si>
  <si>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</si>
  <si>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</si>
  <si>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</si>
  <si>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</si>
  <si>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</si>
  <si>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</si>
  <si>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</si>
  <si>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</si>
  <si>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</si>
  <si>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</si>
  <si>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</si>
  <si>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</si>
  <si>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</si>
  <si>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</si>
  <si>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</si>
  <si>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</si>
  <si>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</si>
  <si>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</si>
  <si>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</si>
  <si>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</si>
  <si>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</si>
  <si>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</si>
  <si>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</si>
  <si>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</si>
  <si>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</si>
  <si>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</si>
  <si>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</si>
  <si>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</si>
  <si>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</si>
  <si>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</si>
  <si>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</si>
  <si>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</si>
  <si>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</si>
  <si>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</si>
  <si>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</si>
  <si>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</si>
  <si>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</si>
  <si>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</si>
  <si>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</si>
  <si>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</si>
  <si>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</si>
  <si>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</si>
  <si>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</si>
  <si>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</si>
  <si>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</si>
  <si>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</si>
  <si>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</si>
  <si>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</si>
  <si>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</si>
  <si>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</si>
  <si>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</si>
  <si>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</si>
  <si>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</si>
  <si>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</si>
  <si>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</si>
  <si>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</si>
  <si>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</si>
  <si>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</si>
  <si>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</si>
  <si>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</si>
  <si>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</si>
  <si>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</si>
  <si>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</si>
  <si>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</si>
  <si>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</si>
  <si>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</si>
  <si>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</si>
  <si>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</si>
  <si>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</si>
  <si>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</si>
  <si>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</si>
  <si>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</si>
  <si>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</si>
  <si>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</si>
  <si>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</si>
  <si>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</si>
  <si>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</si>
  <si>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</si>
  <si>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</si>
  <si>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</si>
  <si>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</si>
  <si>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</si>
  <si>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</si>
  <si>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</si>
  <si>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</si>
  <si>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</si>
  <si>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</si>
  <si>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</si>
  <si>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</si>
  <si>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</si>
  <si>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</si>
  <si>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</si>
  <si>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</si>
  <si>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</si>
  <si>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</si>
  <si>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</si>
  <si>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</si>
  <si>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</si>
  <si>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</si>
  <si>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</si>
  <si>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</si>
  <si>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</si>
  <si>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</si>
  <si>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</si>
  <si>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</si>
  <si>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</si>
  <si>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</si>
  <si>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</si>
  <si>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</si>
  <si>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</si>
  <si>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</si>
  <si>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</si>
  <si>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</si>
  <si>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</si>
  <si>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</si>
  <si>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</si>
  <si>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</si>
  <si>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</si>
  <si>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</si>
  <si>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</si>
  <si>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</si>
  <si>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</si>
  <si>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</si>
  <si>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</si>
  <si>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</si>
  <si>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</si>
  <si>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</si>
  <si>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</si>
  <si>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</si>
  <si>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</si>
  <si>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</si>
  <si>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</si>
  <si>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</si>
  <si>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</si>
  <si>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</si>
  <si>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</si>
  <si>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</si>
  <si>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</si>
  <si>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</si>
  <si>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</si>
  <si>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</si>
  <si>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</si>
  <si>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</si>
  <si>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</si>
  <si>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</si>
  <si>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</si>
  <si>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</si>
  <si>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</si>
  <si>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</si>
  <si>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</si>
  <si>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</si>
  <si>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</si>
  <si>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</si>
  <si>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</si>
  <si>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</si>
  <si>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</si>
  <si>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</si>
  <si>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</si>
  <si>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</si>
  <si>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</si>
  <si>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</si>
  <si>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</si>
  <si>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</si>
  <si>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</si>
  <si>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</si>
  <si>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</si>
  <si>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</si>
  <si>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</si>
  <si>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</si>
  <si>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</si>
  <si>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</si>
  <si>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</si>
  <si>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</si>
  <si>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</si>
  <si>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</si>
  <si>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</si>
  <si>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</si>
  <si>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</si>
  <si>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</si>
  <si>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</si>
  <si>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</si>
  <si>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</si>
  <si>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</si>
  <si>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</si>
  <si>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</si>
  <si>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</si>
  <si>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</si>
  <si>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</si>
  <si>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</si>
  <si>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</si>
  <si>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</si>
  <si>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</si>
  <si>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</si>
  <si>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</si>
  <si>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</si>
  <si>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</si>
  <si>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</si>
  <si>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</si>
  <si>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</si>
  <si>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</si>
  <si>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</si>
  <si>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</si>
  <si>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</si>
  <si>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</si>
  <si>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</si>
  <si>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</si>
  <si>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</si>
  <si>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</si>
  <si>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</si>
  <si>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</si>
  <si>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</si>
  <si>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</si>
  <si>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</si>
  <si>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</si>
  <si>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</si>
  <si>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</si>
  <si>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</si>
  <si>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</si>
  <si>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</si>
  <si>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</si>
  <si>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</si>
  <si>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</si>
  <si>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</si>
  <si>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</si>
  <si>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</si>
  <si>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</si>
  <si>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</si>
  <si>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</si>
  <si>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</si>
  <si>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</si>
  <si>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</si>
  <si>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</si>
  <si>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</si>
  <si>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</si>
  <si>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</si>
  <si>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</si>
  <si>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</si>
  <si>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</si>
  <si>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</si>
  <si>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</si>
  <si>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</si>
  <si>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</si>
  <si>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</si>
  <si>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</si>
  <si>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</si>
  <si>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</si>
  <si>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</si>
  <si>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</si>
  <si>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</si>
  <si>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</si>
  <si>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</si>
  <si>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</si>
  <si>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</si>
  <si>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</si>
  <si>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</si>
  <si>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</si>
  <si>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</si>
  <si>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</si>
  <si>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</si>
  <si>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</si>
  <si>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</si>
  <si>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</si>
  <si>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</si>
  <si>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</si>
  <si>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</si>
  <si>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</si>
  <si>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</si>
  <si>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</si>
  <si>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</si>
  <si>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</si>
  <si>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</si>
  <si>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</si>
  <si>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</si>
  <si>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</si>
  <si>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</si>
  <si>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</si>
  <si>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</si>
  <si>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</si>
  <si>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</si>
  <si>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</si>
  <si>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</si>
  <si>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</si>
  <si>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</si>
  <si>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</si>
  <si>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</si>
  <si>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</si>
  <si>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</si>
  <si>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</si>
  <si>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</si>
  <si>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</si>
  <si>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</si>
  <si>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</si>
  <si>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</si>
  <si>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</si>
  <si>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</si>
  <si>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</si>
  <si>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</si>
  <si>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</si>
  <si>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</si>
  <si>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</si>
  <si>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</si>
  <si>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</si>
  <si>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</si>
  <si>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</si>
  <si>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</si>
  <si>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</si>
  <si>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</si>
  <si>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</si>
  <si>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</si>
  <si>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</si>
  <si>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</si>
  <si>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</si>
  <si>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</si>
  <si>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</si>
  <si>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</si>
  <si>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</si>
  <si>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</si>
  <si>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</si>
  <si>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</si>
  <si>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</si>
  <si>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</si>
  <si>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</si>
  <si>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</si>
  <si>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</si>
  <si>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</si>
  <si>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</si>
  <si>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</si>
  <si>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</si>
  <si>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</si>
  <si>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</si>
  <si>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</si>
  <si>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</si>
  <si>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</si>
  <si>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</si>
  <si>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</si>
  <si>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</si>
  <si>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</si>
  <si>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</si>
  <si>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</si>
  <si>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</si>
  <si>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</si>
  <si>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</si>
  <si>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</si>
  <si>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</si>
  <si>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</si>
  <si>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</si>
  <si>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</si>
  <si>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</si>
  <si>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</si>
  <si>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</si>
  <si>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</si>
  <si>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</si>
  <si>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</si>
  <si>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</si>
  <si>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</si>
  <si>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</si>
  <si>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</si>
  <si>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</si>
  <si>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</si>
  <si>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</si>
  <si>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</si>
  <si>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</si>
  <si>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</si>
  <si>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</si>
  <si>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</si>
  <si>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</si>
  <si>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</si>
  <si>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</si>
  <si>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</si>
  <si>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</si>
  <si>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</si>
  <si>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</si>
  <si>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</si>
  <si>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</si>
  <si>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</si>
  <si>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</si>
  <si>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</si>
  <si>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</si>
  <si>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</si>
  <si>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</si>
  <si>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</si>
  <si>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</si>
  <si>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</si>
  <si>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</si>
  <si>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</si>
  <si>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</si>
  <si>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</si>
  <si>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</si>
  <si>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</si>
  <si>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</si>
  <si>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</si>
  <si>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</si>
  <si>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</si>
  <si>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</si>
  <si>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</si>
  <si>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</si>
  <si>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</si>
  <si>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</si>
  <si>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</si>
  <si>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</si>
  <si>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</si>
  <si>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</si>
  <si>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</si>
  <si>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</si>
  <si>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</si>
  <si>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</si>
  <si>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</si>
  <si>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</si>
  <si>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</si>
  <si>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</si>
  <si>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</si>
  <si>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</si>
  <si>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</si>
  <si>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</si>
  <si>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</si>
  <si>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</si>
  <si>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</si>
  <si>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</si>
  <si>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</si>
  <si>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</si>
  <si>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</si>
  <si>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</si>
  <si>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</si>
  <si>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</si>
  <si>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</si>
  <si>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</si>
  <si>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</si>
  <si>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</si>
  <si>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</si>
  <si>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</si>
  <si>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</si>
  <si>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</si>
  <si>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</si>
  <si>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</si>
  <si>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</si>
  <si>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</si>
  <si>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</si>
  <si>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</si>
  <si>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</si>
  <si>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</si>
  <si>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</si>
  <si>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</si>
  <si>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</si>
  <si>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</si>
  <si>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</si>
  <si>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</si>
  <si>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</si>
  <si>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</si>
  <si>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</si>
  <si>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</si>
  <si>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</si>
  <si>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</si>
  <si>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</si>
  <si>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</si>
  <si>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</si>
  <si>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</si>
  <si>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</si>
  <si>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</si>
  <si>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</si>
  <si>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</si>
  <si>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</si>
  <si>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</si>
  <si>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</si>
  <si>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</si>
  <si>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</si>
  <si>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</si>
  <si>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</si>
  <si>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</si>
  <si>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</si>
  <si>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</si>
  <si>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</si>
  <si>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</si>
  <si>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</si>
  <si>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</si>
  <si>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</si>
  <si>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</si>
  <si>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</si>
  <si>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</si>
  <si>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</si>
  <si>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</si>
  <si>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</si>
  <si>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</si>
  <si>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</si>
  <si>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</si>
  <si>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</si>
  <si>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</si>
  <si>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</si>
  <si>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</si>
  <si>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</si>
  <si>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</si>
  <si>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</si>
  <si>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</si>
  <si>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</si>
  <si>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</si>
  <si>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</si>
  <si>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</si>
  <si>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</si>
  <si>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</si>
  <si>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</si>
  <si>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</si>
  <si>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</si>
  <si>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</si>
  <si>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</si>
  <si>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</si>
  <si>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</si>
  <si>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</si>
  <si>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</si>
  <si>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</si>
  <si>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</si>
  <si>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</si>
  <si>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</si>
  <si>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</si>
  <si>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</si>
  <si>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</si>
  <si>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</si>
  <si>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</si>
  <si>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</si>
  <si>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</si>
  <si>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</si>
  <si>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</si>
  <si>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</si>
  <si>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</si>
  <si>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</si>
  <si>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</si>
  <si>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</si>
  <si>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</si>
  <si>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</si>
  <si>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</si>
  <si>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</si>
  <si>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</si>
  <si>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</si>
  <si>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</si>
  <si>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</si>
  <si>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</si>
  <si>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</si>
  <si>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</si>
  <si>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</si>
  <si>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</si>
  <si>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</si>
  <si>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</si>
  <si>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</si>
  <si>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</si>
  <si>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</si>
  <si>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</si>
  <si>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</si>
  <si>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</si>
  <si>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</si>
  <si>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</si>
  <si>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</si>
  <si>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</si>
  <si>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</si>
  <si>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</si>
  <si>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</si>
  <si>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</si>
  <si>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</si>
  <si>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</si>
  <si>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</si>
  <si>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</si>
  <si>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</si>
  <si>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</si>
  <si>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</si>
  <si>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</si>
  <si>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</si>
  <si>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</si>
  <si>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</si>
  <si>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</si>
  <si>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</si>
  <si>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</si>
  <si>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</si>
  <si>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</si>
  <si>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</si>
  <si>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</si>
  <si>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</si>
  <si>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</si>
  <si>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</si>
  <si>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</si>
  <si>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</si>
  <si>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</si>
  <si>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</si>
  <si>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</si>
  <si>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</si>
  <si>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</si>
  <si>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</si>
  <si>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</si>
  <si>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</si>
  <si>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</si>
  <si>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</si>
  <si>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</si>
  <si>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</si>
  <si>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</si>
  <si>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</si>
  <si>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</si>
  <si>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</si>
  <si>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</si>
  <si>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</si>
  <si>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</si>
  <si>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</si>
  <si>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</si>
  <si>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</si>
  <si>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</si>
  <si>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</si>
  <si>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</si>
  <si>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</si>
  <si>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</si>
  <si>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</si>
  <si>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</si>
  <si>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</si>
  <si>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</si>
  <si>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</si>
  <si>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</si>
  <si>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</si>
  <si>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</si>
  <si>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</si>
  <si>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</si>
  <si>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</si>
  <si>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</si>
  <si>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</si>
  <si>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</si>
  <si>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</si>
  <si>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</si>
  <si>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</si>
  <si>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</si>
  <si>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</si>
  <si>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</si>
  <si>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</si>
  <si>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</si>
  <si>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</si>
  <si>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</si>
  <si>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</si>
  <si>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</si>
  <si>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</si>
  <si>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</si>
  <si>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</si>
  <si>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</si>
  <si>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</si>
  <si>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</si>
  <si>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</si>
  <si>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</si>
  <si>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</si>
  <si>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</si>
  <si>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</si>
  <si>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</si>
  <si>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</si>
  <si>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</si>
  <si>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</si>
  <si>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</si>
  <si>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</si>
  <si>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</si>
  <si>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</si>
  <si>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</si>
  <si>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</si>
  <si>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</si>
  <si>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</si>
  <si>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</si>
  <si>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</si>
  <si>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</si>
  <si>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</si>
  <si>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</si>
  <si>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</si>
  <si>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</si>
  <si>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</si>
  <si>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</si>
  <si>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</si>
  <si>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</si>
  <si>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</si>
  <si>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</si>
  <si>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</si>
  <si>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</si>
  <si>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</si>
  <si>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</si>
  <si>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</si>
  <si>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</si>
  <si>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</si>
  <si>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</si>
  <si>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</si>
  <si>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</si>
  <si>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</si>
  <si>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</si>
  <si>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</si>
  <si>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</si>
  <si>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</si>
  <si>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</si>
  <si>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</si>
  <si>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</si>
  <si>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</si>
  <si>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</si>
  <si>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</si>
  <si>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</si>
  <si>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</si>
  <si>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</si>
  <si>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</si>
  <si>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</si>
  <si>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</si>
  <si>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</si>
  <si>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</si>
  <si>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</si>
  <si>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</si>
  <si>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</si>
  <si>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</si>
  <si>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</si>
  <si>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</si>
  <si>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</si>
  <si>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</si>
  <si>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</si>
  <si>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</si>
  <si>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</si>
  <si>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</si>
  <si>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</si>
  <si>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</si>
  <si>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</si>
  <si>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</si>
  <si>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</si>
  <si>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</si>
  <si>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</si>
  <si>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</si>
  <si>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</si>
  <si>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</si>
  <si>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</si>
  <si>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</si>
  <si>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</si>
  <si>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</si>
  <si>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</si>
  <si>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</si>
  <si>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</si>
  <si>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</si>
  <si>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</si>
  <si>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</si>
  <si>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</si>
  <si>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</si>
  <si>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</si>
  <si>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</si>
  <si>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</si>
  <si>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</si>
  <si>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</si>
  <si>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</si>
  <si>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</si>
  <si>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</si>
  <si>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</si>
  <si>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</si>
  <si>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</si>
  <si>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</si>
  <si>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</si>
  <si>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</si>
  <si>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</si>
  <si>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</si>
  <si>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</si>
  <si>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</si>
  <si>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</si>
  <si>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</si>
  <si>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</si>
  <si>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</si>
  <si>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</si>
  <si>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</si>
  <si>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</si>
  <si>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</si>
  <si>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</si>
  <si>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</si>
  <si>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</si>
  <si>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</si>
  <si>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</si>
  <si>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</si>
  <si>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</si>
  <si>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</si>
  <si>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</si>
  <si>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</si>
  <si>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</si>
  <si>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</si>
  <si>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</si>
  <si>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</si>
  <si>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</si>
  <si>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</si>
  <si>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</si>
  <si>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</si>
  <si>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</si>
  <si>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</si>
  <si>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</si>
  <si>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</si>
  <si>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</si>
  <si>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</si>
  <si>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</si>
  <si>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</si>
  <si>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</si>
  <si>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</si>
  <si>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</si>
  <si>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</si>
  <si>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</si>
  <si>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</si>
  <si>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</si>
  <si>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</si>
  <si>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</si>
  <si>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</si>
  <si>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</si>
  <si>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</si>
  <si>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</si>
  <si>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</si>
  <si>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</si>
  <si>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</si>
  <si>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</si>
  <si>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</si>
  <si>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</si>
  <si>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</si>
  <si>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</si>
  <si>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</si>
  <si>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</si>
  <si>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</si>
  <si>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</si>
  <si>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</si>
  <si>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</si>
  <si>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</si>
  <si>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</si>
  <si>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</si>
  <si>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</si>
  <si>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</si>
  <si>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</si>
  <si>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</si>
  <si>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</si>
  <si>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</si>
  <si>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</si>
  <si>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</si>
  <si>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</si>
  <si>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</si>
  <si>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</si>
  <si>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</si>
  <si>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</si>
  <si>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</si>
  <si>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</si>
  <si>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</si>
  <si>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</si>
  <si>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</si>
  <si>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</si>
  <si>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</si>
  <si>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</si>
  <si>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</si>
  <si>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</si>
  <si>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</si>
  <si>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</si>
  <si>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</si>
  <si>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</si>
  <si>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</si>
  <si>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</si>
  <si>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</si>
  <si>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</si>
  <si>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</si>
  <si>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</si>
  <si>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</si>
  <si>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</si>
  <si>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</si>
  <si>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</si>
  <si>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</si>
  <si>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</si>
  <si>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</si>
  <si>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</si>
  <si>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</si>
  <si>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</si>
  <si>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</si>
  <si>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</si>
  <si>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</si>
  <si>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</si>
  <si>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</si>
  <si>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</si>
  <si>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</si>
  <si>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</si>
  <si>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</si>
  <si>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</si>
  <si>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</si>
  <si>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</si>
  <si>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</si>
  <si>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</si>
  <si>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</si>
  <si>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</si>
  <si>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</si>
  <si>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</si>
  <si>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</si>
  <si>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</si>
  <si>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</si>
  <si>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</si>
  <si>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</si>
  <si>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</si>
  <si>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</si>
  <si>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</si>
  <si>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</si>
  <si>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</si>
  <si>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</si>
  <si>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</si>
  <si>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</si>
  <si>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</si>
  <si>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</si>
  <si>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</si>
  <si>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</si>
  <si>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</si>
  <si>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</si>
  <si>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</si>
  <si>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</si>
  <si>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</si>
  <si>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</si>
  <si>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</si>
  <si>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</si>
  <si>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</si>
  <si>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</si>
  <si>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</si>
  <si>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</si>
  <si>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</si>
  <si>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</si>
  <si>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</si>
  <si>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</si>
  <si>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</si>
  <si>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</si>
  <si>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</si>
  <si>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</si>
  <si>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</si>
  <si>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</si>
  <si>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</si>
  <si>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</si>
  <si>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</si>
  <si>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</si>
  <si>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</si>
  <si>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</si>
  <si>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</si>
  <si>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</si>
  <si>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</si>
  <si>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</si>
  <si>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</si>
  <si>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</si>
  <si>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</si>
  <si>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</si>
  <si>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</si>
  <si>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</si>
  <si>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</si>
  <si>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</si>
  <si>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</si>
  <si>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</si>
  <si>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</si>
  <si>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</si>
  <si>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</si>
  <si>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</si>
  <si>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</si>
  <si>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</si>
  <si>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</si>
  <si>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</si>
  <si>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</si>
  <si>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</si>
  <si>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</si>
  <si>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</si>
  <si>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</si>
  <si>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</si>
  <si>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</si>
  <si>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</si>
  <si>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</si>
  <si>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</si>
  <si>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</si>
  <si>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</si>
  <si>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</si>
  <si>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</si>
  <si>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</si>
  <si>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</si>
  <si>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</si>
  <si>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</si>
  <si>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</si>
  <si>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</si>
  <si>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</si>
  <si>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</si>
  <si>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</si>
  <si>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</si>
  <si>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</si>
  <si>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</si>
  <si>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</si>
  <si>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</si>
  <si>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</si>
  <si>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</si>
  <si>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</si>
  <si>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</si>
  <si>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</si>
  <si>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</si>
  <si>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</si>
  <si>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</si>
  <si>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</si>
  <si>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</si>
  <si>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</si>
  <si>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</si>
  <si>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</si>
  <si>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</si>
  <si>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</si>
  <si>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</si>
  <si>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</si>
  <si>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</si>
  <si>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</si>
  <si>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</si>
  <si>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</si>
  <si>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</si>
  <si>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</si>
  <si>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</si>
  <si>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</si>
  <si>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</si>
  <si>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</si>
  <si>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</si>
  <si>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</si>
  <si>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</si>
  <si>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</si>
  <si>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</si>
  <si>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</si>
  <si>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</si>
  <si>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</si>
  <si>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</si>
  <si>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</si>
  <si>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</si>
  <si>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</si>
  <si>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</si>
  <si>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</si>
  <si>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</si>
  <si>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</si>
  <si>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</si>
  <si>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</si>
  <si>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</si>
  <si>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</si>
  <si>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</si>
  <si>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</si>
  <si>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</si>
  <si>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</si>
  <si>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</si>
  <si>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</si>
  <si>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</si>
  <si>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</si>
  <si>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</si>
  <si>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</si>
  <si>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</si>
  <si>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</si>
  <si>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</si>
  <si>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</si>
  <si>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</si>
  <si>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</si>
  <si>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</si>
  <si>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</si>
  <si>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</si>
  <si>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</si>
  <si>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</si>
  <si>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</si>
  <si>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</si>
  <si>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</si>
  <si>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</si>
  <si>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</si>
  <si>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</si>
  <si>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</si>
  <si>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</si>
  <si>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</si>
  <si>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</si>
  <si>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</si>
  <si>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</si>
  <si>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</si>
  <si>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</si>
  <si>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</si>
  <si>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</si>
  <si>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</si>
  <si>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</si>
  <si>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</si>
  <si>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</si>
  <si>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</si>
  <si>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</si>
  <si>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</si>
  <si>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</si>
  <si>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</si>
  <si>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</si>
  <si>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</si>
  <si>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</si>
  <si>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</si>
  <si>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</si>
  <si>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</si>
  <si>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</si>
  <si>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</si>
  <si>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</si>
  <si>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</si>
  <si>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</si>
  <si>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</si>
  <si>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</si>
  <si>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</si>
  <si>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</si>
  <si>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</si>
  <si>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</si>
  <si>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</si>
  <si>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</si>
  <si>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</si>
  <si>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</si>
  <si>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</si>
  <si>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</si>
  <si>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</si>
  <si>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</si>
  <si>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</si>
  <si>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</si>
  <si>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</si>
  <si>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</si>
  <si>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</si>
  <si>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</si>
  <si>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</si>
  <si>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</si>
  <si>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</si>
  <si>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</si>
  <si>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</si>
  <si>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</si>
  <si>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</si>
  <si>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</si>
  <si>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</si>
  <si>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</si>
  <si>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</si>
  <si>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</si>
  <si>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</si>
  <si>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</si>
  <si>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</si>
  <si>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</si>
  <si>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</si>
  <si>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</si>
  <si>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</si>
  <si>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</si>
  <si>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</si>
  <si>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</si>
  <si>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</si>
  <si>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</si>
  <si>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</si>
  <si>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</si>
  <si>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</si>
  <si>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</si>
  <si>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</si>
  <si>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</si>
  <si>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</si>
  <si>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</si>
  <si>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</si>
  <si>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</si>
  <si>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</si>
  <si>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</si>
  <si>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</si>
  <si>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</si>
  <si>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</si>
  <si>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</si>
  <si>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</si>
  <si>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</si>
  <si>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</si>
  <si>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</si>
  <si>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</si>
  <si>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</si>
  <si>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</si>
  <si>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</si>
  <si>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</si>
  <si>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</si>
  <si>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</si>
  <si>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</si>
  <si>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</si>
  <si>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</si>
  <si>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</si>
  <si>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</si>
  <si>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</si>
  <si>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</si>
  <si>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</si>
  <si>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</si>
  <si>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</si>
  <si>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</si>
  <si>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</si>
  <si>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</si>
  <si>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</si>
  <si>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</si>
  <si>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</si>
  <si>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</si>
  <si>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</si>
  <si>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</si>
  <si>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</si>
  <si>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</si>
  <si>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</si>
  <si>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</si>
  <si>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</si>
  <si>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</si>
  <si>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</si>
  <si>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</si>
  <si>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</si>
  <si>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</si>
  <si>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</si>
  <si>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</si>
  <si>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</si>
  <si>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</si>
  <si>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</si>
  <si>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</si>
  <si>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</si>
  <si>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</si>
  <si>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</si>
  <si>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</si>
  <si>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</si>
  <si>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</si>
  <si>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</si>
  <si>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</si>
  <si>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</si>
  <si>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</si>
  <si>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</si>
  <si>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</si>
  <si>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</si>
  <si>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</si>
  <si>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</si>
  <si>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</si>
  <si>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</si>
  <si>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</si>
  <si>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</si>
  <si>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</si>
  <si>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</si>
  <si>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</si>
  <si>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</si>
  <si>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</si>
  <si>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</si>
  <si>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</si>
  <si>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</si>
  <si>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</si>
  <si>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</si>
  <si>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</si>
  <si>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</si>
  <si>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</si>
  <si>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</si>
  <si>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</si>
  <si>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</si>
  <si>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</si>
  <si>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</si>
  <si>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</si>
  <si>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</si>
  <si>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</si>
  <si>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</si>
  <si>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</si>
  <si>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</si>
  <si>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</si>
  <si>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</si>
  <si>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</si>
  <si>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</si>
  <si>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</si>
  <si>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</si>
  <si>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</si>
  <si>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</si>
  <si>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</si>
  <si>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</si>
  <si>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</si>
  <si>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</si>
  <si>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</si>
  <si>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</si>
  <si>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</si>
  <si>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</si>
  <si>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</si>
  <si>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</si>
  <si>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</si>
  <si>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</si>
  <si>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</si>
  <si>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</si>
  <si>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</si>
  <si>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</si>
  <si>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</si>
  <si>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</si>
  <si>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</si>
  <si>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</si>
  <si>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</si>
  <si>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</si>
  <si>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</si>
  <si>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</si>
  <si>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</si>
  <si>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</si>
  <si>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</si>
  <si>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</si>
  <si>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</si>
  <si>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</si>
  <si>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</si>
  <si>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</si>
  <si>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</si>
  <si>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</si>
  <si>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</si>
  <si>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</si>
  <si>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</si>
  <si>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</si>
  <si>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</si>
  <si>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</si>
  <si>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</si>
  <si>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</si>
  <si>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</si>
  <si>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</si>
  <si>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</si>
  <si>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</si>
  <si>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</si>
  <si>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</si>
  <si>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</si>
  <si>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</si>
  <si>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</si>
  <si>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</si>
  <si>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</si>
  <si>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</si>
  <si>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</si>
  <si>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</si>
  <si>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</si>
  <si>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</si>
  <si>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</si>
  <si>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</si>
  <si>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</si>
  <si>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</si>
  <si>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</si>
  <si>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</si>
  <si>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</si>
  <si>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</si>
  <si>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</si>
  <si>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</si>
  <si>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</si>
  <si>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</si>
  <si>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</si>
  <si>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</si>
  <si>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</si>
  <si>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</si>
  <si>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</si>
  <si>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</si>
  <si>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</si>
  <si>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</si>
  <si>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</si>
  <si>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</si>
  <si>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</si>
  <si>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</si>
  <si>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</si>
  <si>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</si>
  <si>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</si>
  <si>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</si>
  <si>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</si>
  <si>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</si>
  <si>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</si>
  <si>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</si>
  <si>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</si>
  <si>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</si>
  <si>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</si>
  <si>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</si>
  <si>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</si>
  <si>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</si>
  <si>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</si>
  <si>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</si>
  <si>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</si>
  <si>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</si>
  <si>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</si>
  <si>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</si>
  <si>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</si>
  <si>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</si>
  <si>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</si>
  <si>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</si>
  <si>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</si>
  <si>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</si>
  <si>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</si>
  <si>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</si>
  <si>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</si>
  <si>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</si>
  <si>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</si>
  <si>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</si>
  <si>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</si>
  <si>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</si>
  <si>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</si>
  <si>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</si>
  <si>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</si>
  <si>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</si>
  <si>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</si>
  <si>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</si>
  <si>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</si>
  <si>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</si>
  <si>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</si>
  <si>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</si>
  <si>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</si>
  <si>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</si>
  <si>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</si>
  <si>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</si>
  <si>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</si>
  <si>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</si>
  <si>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</si>
  <si>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</si>
  <si>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</si>
  <si>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</si>
  <si>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</si>
  <si>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</si>
  <si>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</si>
  <si>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</si>
  <si>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</si>
  <si>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</si>
  <si>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</si>
  <si>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</si>
  <si>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</si>
  <si>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</si>
  <si>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</si>
  <si>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</si>
  <si>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</si>
  <si>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</si>
  <si>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</si>
  <si>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</si>
  <si>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</si>
  <si>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</si>
  <si>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</si>
  <si>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</si>
  <si>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</si>
  <si>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</si>
  <si>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</si>
  <si>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</si>
  <si>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</si>
  <si>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</si>
  <si>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</si>
  <si>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</si>
  <si>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</si>
  <si>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</si>
  <si>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</si>
  <si>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</si>
  <si>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</si>
  <si>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</si>
  <si>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</si>
  <si>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</si>
  <si>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</si>
  <si>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</si>
  <si>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</si>
  <si>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</si>
  <si>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</si>
  <si>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</si>
  <si>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</si>
  <si>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</si>
  <si>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</si>
  <si>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</si>
  <si>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</si>
  <si>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</si>
  <si>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</si>
  <si>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</si>
  <si>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</si>
  <si>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</si>
  <si>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</si>
  <si>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</si>
  <si>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</si>
  <si>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</si>
  <si>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</si>
  <si>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</si>
  <si>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</si>
  <si>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</si>
  <si>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</si>
  <si>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</si>
  <si>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</si>
  <si>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</si>
  <si>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</si>
  <si>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</si>
  <si>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</si>
  <si>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</si>
  <si>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</si>
  <si>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</si>
  <si>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</si>
  <si>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</si>
  <si>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</si>
  <si>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</si>
  <si>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</si>
  <si>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</si>
  <si>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</si>
  <si>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</si>
  <si>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</si>
  <si>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</si>
  <si>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</si>
  <si>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</si>
  <si>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</si>
  <si>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</si>
  <si>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</si>
  <si>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</si>
  <si>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</si>
  <si>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</si>
  <si>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</si>
  <si>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</si>
  <si>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</si>
  <si>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</si>
  <si>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</si>
  <si>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</si>
  <si>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</si>
  <si>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</si>
  <si>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</si>
  <si>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</si>
  <si>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</si>
  <si>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</si>
  <si>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</si>
  <si>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</si>
  <si>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</si>
  <si>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</si>
  <si>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</si>
  <si>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</si>
  <si>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</si>
  <si>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</si>
  <si>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</si>
  <si>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</si>
  <si>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</si>
  <si>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</si>
  <si>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</si>
  <si>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</si>
  <si>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</si>
  <si>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</si>
  <si>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</si>
  <si>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</si>
  <si>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</si>
  <si>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</si>
  <si>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</si>
  <si>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</si>
  <si>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</si>
  <si>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</si>
  <si>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</si>
  <si>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</si>
  <si>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</si>
  <si>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</si>
  <si>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</si>
  <si>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</si>
  <si>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</si>
  <si>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</si>
  <si>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</si>
  <si>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</si>
  <si>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</si>
  <si>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</si>
  <si>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</si>
  <si>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</si>
  <si>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</si>
  <si>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</si>
  <si>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</si>
  <si>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</si>
  <si>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</si>
  <si>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</si>
  <si>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</si>
  <si>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</si>
  <si>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</si>
  <si>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</si>
  <si>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</si>
  <si>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</si>
  <si>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</si>
  <si>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</si>
  <si>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</si>
  <si>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</si>
  <si>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</si>
  <si>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</si>
  <si>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</si>
  <si>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</si>
  <si>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</si>
  <si>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</si>
  <si>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</si>
  <si>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</si>
  <si>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</si>
  <si>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</si>
  <si>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</si>
  <si>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</si>
  <si>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</si>
  <si>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</si>
  <si>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</si>
  <si>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</si>
  <si>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</si>
  <si>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</si>
  <si>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</si>
  <si>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</si>
  <si>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</si>
  <si>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</si>
  <si>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</si>
  <si>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</si>
  <si>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</si>
  <si>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</si>
  <si>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</si>
  <si>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</si>
  <si>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</si>
  <si>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</si>
  <si>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</si>
  <si>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</si>
  <si>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</si>
  <si>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</si>
  <si>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</si>
  <si>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</si>
  <si>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</si>
  <si>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</si>
  <si>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</si>
  <si>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</si>
  <si>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</si>
  <si>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</si>
  <si>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</si>
  <si>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</si>
  <si>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</si>
  <si>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</si>
  <si>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</si>
  <si>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</si>
  <si>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</si>
  <si>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</si>
  <si>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</si>
  <si>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</si>
  <si>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</si>
  <si>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</si>
  <si>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</si>
  <si>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</si>
  <si>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</si>
  <si>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</si>
  <si>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</si>
  <si>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</si>
  <si>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</si>
  <si>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</si>
  <si>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</si>
  <si>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</si>
  <si>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</si>
  <si>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</si>
  <si>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</si>
  <si>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</si>
  <si>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</si>
  <si>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</si>
  <si>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</si>
  <si>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</si>
  <si>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</si>
  <si>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</si>
  <si>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</si>
  <si>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</si>
  <si>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</si>
  <si>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</si>
  <si>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</si>
  <si>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</si>
  <si>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</si>
  <si>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</si>
  <si>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</si>
  <si>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</si>
  <si>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</si>
  <si>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</si>
  <si>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</si>
  <si>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</si>
  <si>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</si>
  <si>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</si>
  <si>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</si>
  <si>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</si>
  <si>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</si>
  <si>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</si>
  <si>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</si>
  <si>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</si>
  <si>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</si>
  <si>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</si>
  <si>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</si>
  <si>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</si>
  <si>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</si>
  <si>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</si>
  <si>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</si>
  <si>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</si>
  <si>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</si>
  <si>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</si>
  <si>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</si>
  <si>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</si>
  <si>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</si>
  <si>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</si>
  <si>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</si>
  <si>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</si>
  <si>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</si>
  <si>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</si>
  <si>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</si>
  <si>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</si>
  <si>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</si>
  <si>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</si>
  <si>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</si>
  <si>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</si>
  <si>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</si>
  <si>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</si>
  <si>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</si>
  <si>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</si>
  <si>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</si>
  <si>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</si>
  <si>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</si>
  <si>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</si>
  <si>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</si>
  <si>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</si>
  <si>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</si>
  <si>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</si>
  <si>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</si>
  <si>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</si>
  <si>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</si>
  <si>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</si>
  <si>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</si>
  <si>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</si>
  <si>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</si>
  <si>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</si>
  <si>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</si>
  <si>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</si>
  <si>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</si>
  <si>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</si>
  <si>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</si>
  <si>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</si>
  <si>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</si>
  <si>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</si>
  <si>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</si>
  <si>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</si>
  <si>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</si>
  <si>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</si>
  <si>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</si>
  <si>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</si>
  <si>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</si>
  <si>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</si>
  <si>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</si>
  <si>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</si>
  <si>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</si>
  <si>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</si>
  <si>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</si>
  <si>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</si>
  <si>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</si>
  <si>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</si>
  <si>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</si>
  <si>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</si>
  <si>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</si>
  <si>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</si>
  <si>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</si>
  <si>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</si>
  <si>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</si>
  <si>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</si>
  <si>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</si>
  <si>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</si>
  <si>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</si>
  <si>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</si>
  <si>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</si>
  <si>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</si>
  <si>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</si>
  <si>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</si>
  <si>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</si>
  <si>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</si>
  <si>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</si>
  <si>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</si>
  <si>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</si>
  <si>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</si>
  <si>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</si>
  <si>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</si>
  <si>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</si>
  <si>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</si>
  <si>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</si>
  <si>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</si>
  <si>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</si>
  <si>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</si>
  <si>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</si>
  <si>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</si>
  <si>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</si>
  <si>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</si>
  <si>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</si>
  <si>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</si>
  <si>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</si>
  <si>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</si>
  <si>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</si>
  <si>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</si>
  <si>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</si>
  <si>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</si>
  <si>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</si>
  <si>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</si>
  <si>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</si>
  <si>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</si>
  <si>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</si>
  <si>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</si>
  <si>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</si>
  <si>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</si>
  <si>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</si>
  <si>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</si>
  <si>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</si>
  <si>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</si>
  <si>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</si>
  <si>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</si>
  <si>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</si>
  <si>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</si>
  <si>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</si>
  <si>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</si>
  <si>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</si>
  <si>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</si>
  <si>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</si>
  <si>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</si>
  <si>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</si>
  <si>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</si>
  <si>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</si>
  <si>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</si>
  <si>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</si>
  <si>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</si>
  <si>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</si>
  <si>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</si>
  <si>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</si>
  <si>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</si>
  <si>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</si>
  <si>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</si>
  <si>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</si>
  <si>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</si>
  <si>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</si>
  <si>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</si>
  <si>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</si>
  <si>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</si>
  <si>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</si>
  <si>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</si>
  <si>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</si>
  <si>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</si>
  <si>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</si>
  <si>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</si>
  <si>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</si>
  <si>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</si>
  <si>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</si>
  <si>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</si>
  <si>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</si>
  <si>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</si>
  <si>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</si>
  <si>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</si>
  <si>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</si>
  <si>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</si>
  <si>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</si>
  <si>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</si>
  <si>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</si>
  <si>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</si>
  <si>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</si>
  <si>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</si>
  <si>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</si>
  <si>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</si>
  <si>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</si>
  <si>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</si>
  <si>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</si>
  <si>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</si>
  <si>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</si>
  <si>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</si>
  <si>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</si>
  <si>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</si>
  <si>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</si>
  <si>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</si>
  <si>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</si>
  <si>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</si>
  <si>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</si>
  <si>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</si>
  <si>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</si>
  <si>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</si>
  <si>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</si>
  <si>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</si>
  <si>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</si>
  <si>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</si>
  <si>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</si>
  <si>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</si>
  <si>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</si>
  <si>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</si>
  <si>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</si>
  <si>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</si>
  <si>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</si>
  <si>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</si>
  <si>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</si>
  <si>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</si>
  <si>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</si>
  <si>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</si>
  <si>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</si>
  <si>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</si>
  <si>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</si>
  <si>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</si>
  <si>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</si>
  <si>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</si>
  <si>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</si>
  <si>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</si>
  <si>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</si>
  <si>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</si>
  <si>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</si>
  <si>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</si>
  <si>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</si>
  <si>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</si>
  <si>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</si>
  <si>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</si>
  <si>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</si>
  <si>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</si>
  <si>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</si>
  <si>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</si>
  <si>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</si>
  <si>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</si>
  <si>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</si>
  <si>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</si>
  <si>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</si>
  <si>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</si>
  <si>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</si>
  <si>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</si>
  <si>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</si>
  <si>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</si>
  <si>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</si>
  <si>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</si>
  <si>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</si>
  <si>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</si>
  <si>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</si>
  <si>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</si>
  <si>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</si>
  <si>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</si>
  <si>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</si>
  <si>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</si>
  <si>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</si>
  <si>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</si>
  <si>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</si>
  <si>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</si>
  <si>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</si>
  <si>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</si>
  <si>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</si>
  <si>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</si>
  <si>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</si>
  <si>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</si>
  <si>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</si>
  <si>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</si>
  <si>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</si>
  <si>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</si>
  <si>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</si>
  <si>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</si>
  <si>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</si>
  <si>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</si>
  <si>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</si>
  <si>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</si>
  <si>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</si>
  <si>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</si>
  <si>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</si>
  <si>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</si>
  <si>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</si>
  <si>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</si>
  <si>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</si>
  <si>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</si>
  <si>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</si>
  <si>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</si>
  <si>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</si>
  <si>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</si>
  <si>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</si>
  <si>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</si>
  <si>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</si>
  <si>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</si>
  <si>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</si>
  <si>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</si>
  <si>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</si>
  <si>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</si>
  <si>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</si>
  <si>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</si>
  <si>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</si>
  <si>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</si>
  <si>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</si>
  <si>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</si>
  <si>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</si>
  <si>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</si>
  <si>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</si>
  <si>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</si>
  <si>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</si>
  <si>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</si>
  <si>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</si>
  <si>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</si>
  <si>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</si>
  <si>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</si>
  <si>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</si>
  <si>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</si>
  <si>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</si>
  <si>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</si>
  <si>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</si>
  <si>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</si>
  <si>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</si>
  <si>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</si>
  <si>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</si>
  <si>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</si>
  <si>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</si>
  <si>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</si>
  <si>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</si>
  <si>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</si>
  <si>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</si>
  <si>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</si>
  <si>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</si>
  <si>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</si>
  <si>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</si>
  <si>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</si>
  <si>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</si>
  <si>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</si>
  <si>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</si>
  <si>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</si>
  <si>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</si>
  <si>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</si>
  <si>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</si>
  <si>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</si>
  <si>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</si>
  <si>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</si>
  <si>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</si>
  <si>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</si>
  <si>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</si>
  <si>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</si>
  <si>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</si>
  <si>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</si>
  <si>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</si>
  <si>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</si>
  <si>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</si>
  <si>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</si>
  <si>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</si>
  <si>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</si>
  <si>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</si>
  <si>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</si>
  <si>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</si>
  <si>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</si>
  <si>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</si>
  <si>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</si>
  <si>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</si>
  <si>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</si>
  <si>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</si>
  <si>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</si>
  <si>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</si>
  <si>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</si>
  <si>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</si>
  <si>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</si>
  <si>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</si>
  <si>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</si>
  <si>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</si>
  <si>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</si>
  <si>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</si>
  <si>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</si>
  <si>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</si>
  <si>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</si>
  <si>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</si>
  <si>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</si>
  <si>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</si>
  <si>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</si>
  <si>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</si>
  <si>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</si>
  <si>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</si>
  <si>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</si>
  <si>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</si>
  <si>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</si>
  <si>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</si>
  <si>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</si>
  <si>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</si>
  <si>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</si>
  <si>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</si>
  <si>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</si>
  <si>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</si>
  <si>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</si>
  <si>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</si>
  <si>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</si>
  <si>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</si>
  <si>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</si>
  <si>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</si>
  <si>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</si>
  <si>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</si>
  <si>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</si>
  <si>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</si>
  <si>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</si>
  <si>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</si>
  <si>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</si>
  <si>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</si>
  <si>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</si>
  <si>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</si>
  <si>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</si>
  <si>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</si>
  <si>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</si>
  <si>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</si>
  <si>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</si>
  <si>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</si>
  <si>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</si>
  <si>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</si>
  <si>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</si>
  <si>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</si>
  <si>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</si>
  <si>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</si>
  <si>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</si>
  <si>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</si>
  <si>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</si>
  <si>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</si>
  <si>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</si>
  <si>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</si>
  <si>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</si>
  <si>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</si>
  <si>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</si>
  <si>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</si>
  <si>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</si>
  <si>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</si>
  <si>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</si>
  <si>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</si>
  <si>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</si>
  <si>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</si>
  <si>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</si>
  <si>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</si>
  <si>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</si>
  <si>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</si>
  <si>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</si>
  <si>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</si>
  <si>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</si>
  <si>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</si>
  <si>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</si>
  <si>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</si>
  <si>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</si>
  <si>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</si>
  <si>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</si>
  <si>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</si>
  <si>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</si>
  <si>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</si>
  <si>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</si>
  <si>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</si>
  <si>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</si>
  <si>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</si>
  <si>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</si>
  <si>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</si>
  <si>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</si>
  <si>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</si>
  <si>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</si>
  <si>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</si>
  <si>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</si>
  <si>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</si>
  <si>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</si>
  <si>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</si>
  <si>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</si>
  <si>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</si>
  <si>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</si>
  <si>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</si>
  <si>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</si>
  <si>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</si>
  <si>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</si>
  <si>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</si>
  <si>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</si>
  <si>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</si>
  <si>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</si>
  <si>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</si>
  <si>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</si>
  <si>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</si>
  <si>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</si>
  <si>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</si>
  <si>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</si>
  <si>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</si>
  <si>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</si>
  <si>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</si>
  <si>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</si>
  <si>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</si>
  <si>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</si>
  <si>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</si>
  <si>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</si>
  <si>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</si>
  <si>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</si>
  <si>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</si>
  <si>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</si>
  <si>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</si>
  <si>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</si>
  <si>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</si>
  <si>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</si>
  <si>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</si>
  <si>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</si>
  <si>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</si>
  <si>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</si>
  <si>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</si>
  <si>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</si>
  <si>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</si>
  <si>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</si>
  <si>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</si>
  <si>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</si>
  <si>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</si>
  <si>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</si>
  <si>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</si>
  <si>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</si>
  <si>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</si>
  <si>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</si>
  <si>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</si>
  <si>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</si>
  <si>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</si>
  <si>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</si>
  <si>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</si>
  <si>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</si>
  <si>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</si>
  <si>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</si>
  <si>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</si>
  <si>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</si>
  <si>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</si>
  <si>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</si>
  <si>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</si>
  <si>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</si>
  <si>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</si>
  <si>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</si>
  <si>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</si>
  <si>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</si>
  <si>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</si>
  <si>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</si>
  <si>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</si>
  <si>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</si>
  <si>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</si>
  <si>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</si>
  <si>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</si>
  <si>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</si>
  <si>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</si>
  <si>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</si>
  <si>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</si>
  <si>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</si>
  <si>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</si>
  <si>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</si>
  <si>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</si>
  <si>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</si>
  <si>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</si>
  <si>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</si>
  <si>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</si>
  <si>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</si>
  <si>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</si>
  <si>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</si>
  <si>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</si>
  <si>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</si>
  <si>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</si>
  <si>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</si>
  <si>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</si>
  <si>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</si>
  <si>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</si>
  <si>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</si>
  <si>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</si>
  <si>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</si>
  <si>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</si>
  <si>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</si>
  <si>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</si>
  <si>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</si>
  <si>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</si>
  <si>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</si>
  <si>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</si>
  <si>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</si>
  <si>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</si>
  <si>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</si>
  <si>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</si>
  <si>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</si>
  <si>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</si>
  <si>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</si>
  <si>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</si>
  <si>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</si>
  <si>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</si>
  <si>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</si>
  <si>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</si>
  <si>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</si>
  <si>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</si>
  <si>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</si>
  <si>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</si>
  <si>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</si>
  <si>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</si>
  <si>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</si>
  <si>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</si>
  <si>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</si>
  <si>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</si>
  <si>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</si>
  <si>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</si>
  <si>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</si>
  <si>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</si>
  <si>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</si>
  <si>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</si>
  <si>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</si>
  <si>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</si>
  <si>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</si>
  <si>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</si>
  <si>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</si>
  <si>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</si>
  <si>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</si>
  <si>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</si>
  <si>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</si>
  <si>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</si>
  <si>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</si>
  <si>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</si>
  <si>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</si>
  <si>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</si>
  <si>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</si>
  <si>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</si>
  <si>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</si>
  <si>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</si>
  <si>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</si>
  <si>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</si>
  <si>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</si>
  <si>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</si>
  <si>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</si>
  <si>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</si>
  <si>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</si>
  <si>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</si>
  <si>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</si>
  <si>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</si>
  <si>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</si>
  <si>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</si>
  <si>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</si>
  <si>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</si>
  <si>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</si>
  <si>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</si>
  <si>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</si>
  <si>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</si>
  <si>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</si>
  <si>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</si>
  <si>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</si>
  <si>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</si>
  <si>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</si>
  <si>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</si>
  <si>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</si>
  <si>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</si>
  <si>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</si>
  <si>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</si>
  <si>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</si>
  <si>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</si>
  <si>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</si>
  <si>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</si>
  <si>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</si>
  <si>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</si>
  <si>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</si>
  <si>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</si>
  <si>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</si>
  <si>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</si>
  <si>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</si>
  <si>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</si>
  <si>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</si>
  <si>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</si>
  <si>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</si>
  <si>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</si>
  <si>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</si>
  <si>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</si>
  <si>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</si>
  <si>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</si>
  <si>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</si>
  <si>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</si>
  <si>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</si>
  <si>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</si>
  <si>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</si>
  <si>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</si>
  <si>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</si>
  <si>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</si>
  <si>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</si>
  <si>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</si>
  <si>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</si>
  <si>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</si>
  <si>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</si>
  <si>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</si>
  <si>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</si>
  <si>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</si>
  <si>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</si>
  <si>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</si>
  <si>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</si>
  <si>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</si>
  <si>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</si>
  <si>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</si>
  <si>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</si>
  <si>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</si>
  <si>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</si>
  <si>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</si>
  <si>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</si>
  <si>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</si>
  <si>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</si>
  <si>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</si>
  <si>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</si>
  <si>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</si>
  <si>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</si>
  <si>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</si>
  <si>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</si>
  <si>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</si>
  <si>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</si>
  <si>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</si>
  <si>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</si>
  <si>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</si>
  <si>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</si>
  <si>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</si>
  <si>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</si>
  <si>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</si>
  <si>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</si>
  <si>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</si>
  <si>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</si>
  <si>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</si>
  <si>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</si>
  <si>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</si>
  <si>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</si>
  <si>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</si>
  <si>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</si>
  <si>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</si>
  <si>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</si>
  <si>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</si>
  <si>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</si>
  <si>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</si>
  <si>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</si>
  <si>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</si>
  <si>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</si>
  <si>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</si>
  <si>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</si>
  <si>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</si>
  <si>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</si>
  <si>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</si>
  <si>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</si>
  <si>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</si>
  <si>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</si>
  <si>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</si>
  <si>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</si>
  <si>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</si>
  <si>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</si>
  <si>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</si>
  <si>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</si>
  <si>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</si>
  <si>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</si>
  <si>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</si>
  <si>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</si>
  <si>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</si>
  <si>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</si>
  <si>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</si>
  <si>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</si>
  <si>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</si>
  <si>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</si>
  <si>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</si>
  <si>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</si>
  <si>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</si>
  <si>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</si>
  <si>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</si>
  <si>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</si>
  <si>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</si>
  <si>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</si>
  <si>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</si>
  <si>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</si>
  <si>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</si>
  <si>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</si>
  <si>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</si>
  <si>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</si>
  <si>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</si>
  <si>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</si>
  <si>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</si>
  <si>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</si>
  <si>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</si>
  <si>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</si>
  <si>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</si>
  <si>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</si>
  <si>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</si>
  <si>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</si>
  <si>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</si>
  <si>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</si>
  <si>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</si>
  <si>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</si>
  <si>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</si>
  <si>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</si>
  <si>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</si>
  <si>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</si>
  <si>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</si>
  <si>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</si>
  <si>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</si>
  <si>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</si>
  <si>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</si>
  <si>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</si>
  <si>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</si>
  <si>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</si>
  <si>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</si>
  <si>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</si>
  <si>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</si>
  <si>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</si>
  <si>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</si>
  <si>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</si>
  <si>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</si>
  <si>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</si>
  <si>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</si>
  <si>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</si>
  <si>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</si>
  <si>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</si>
  <si>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</si>
  <si>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</si>
  <si>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</si>
  <si>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</si>
  <si>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</si>
  <si>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</si>
  <si>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</si>
  <si>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</si>
  <si>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</si>
  <si>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</si>
  <si>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</si>
  <si>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</si>
  <si>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</si>
  <si>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</si>
  <si>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</si>
  <si>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</si>
  <si>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</si>
  <si>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</si>
  <si>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</si>
  <si>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</si>
  <si>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</si>
  <si>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</si>
  <si>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</si>
  <si>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</si>
  <si>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</si>
  <si>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</si>
  <si>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</si>
  <si>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</si>
  <si>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</si>
  <si>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</si>
  <si>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</si>
  <si>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</si>
  <si>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</si>
  <si>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</si>
  <si>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</si>
  <si>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</si>
  <si>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</si>
  <si>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</si>
  <si>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</si>
  <si>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</si>
  <si>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</si>
  <si>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</si>
  <si>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</si>
  <si>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</si>
  <si>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</si>
  <si>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</si>
  <si>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</si>
  <si>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</si>
  <si>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</si>
  <si>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</si>
  <si>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</si>
  <si>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</si>
  <si>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</si>
  <si>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</si>
  <si>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</si>
  <si>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</si>
  <si>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</si>
  <si>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</si>
  <si>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</si>
  <si>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</si>
  <si>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</si>
  <si>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</si>
  <si>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</si>
  <si>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</si>
  <si>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</si>
  <si>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</si>
  <si>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</si>
  <si>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</si>
  <si>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</si>
  <si>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</si>
  <si>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</si>
  <si>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</si>
  <si>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</si>
  <si>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</si>
  <si>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</si>
  <si>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</si>
  <si>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</si>
  <si>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</si>
  <si>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</si>
  <si>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</si>
  <si>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</si>
  <si>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</si>
  <si>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</si>
  <si>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</si>
  <si>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</si>
  <si>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</si>
  <si>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</si>
  <si>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</si>
  <si>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</si>
  <si>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</si>
  <si>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</si>
  <si>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</si>
  <si>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</si>
  <si>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</si>
  <si>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</si>
  <si>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</si>
  <si>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</si>
  <si>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</si>
  <si>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</si>
  <si>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</si>
  <si>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</si>
  <si>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</si>
  <si>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</si>
  <si>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</si>
  <si>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</si>
  <si>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</si>
  <si>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</si>
  <si>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</si>
  <si>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</si>
  <si>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</si>
  <si>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</si>
  <si>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</si>
  <si>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</si>
  <si>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</si>
  <si>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</si>
  <si>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</si>
  <si>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</si>
  <si>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</si>
  <si>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</si>
  <si>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</si>
  <si>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</si>
  <si>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</si>
  <si>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</si>
  <si>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</si>
  <si>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</si>
  <si>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</si>
  <si>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</si>
  <si>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</si>
  <si>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</si>
  <si>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</si>
  <si>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</si>
  <si>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</si>
  <si>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</si>
  <si>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</si>
  <si>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</si>
  <si>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</si>
  <si>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</si>
  <si>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</si>
  <si>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</si>
  <si>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</si>
  <si>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</si>
  <si>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</si>
  <si>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</si>
  <si>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</si>
  <si>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</si>
  <si>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</si>
  <si>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</si>
  <si>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</si>
  <si>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</si>
  <si>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</si>
  <si>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</si>
  <si>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</si>
  <si>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</si>
  <si>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</si>
  <si>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</si>
  <si>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</si>
  <si>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</si>
  <si>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</si>
  <si>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</si>
  <si>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</si>
  <si>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</si>
  <si>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</si>
  <si>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</si>
  <si>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</si>
  <si>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</si>
  <si>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</si>
  <si>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</si>
  <si>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</si>
  <si>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</si>
  <si>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</si>
  <si>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</si>
  <si>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</si>
  <si>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</si>
  <si>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</si>
  <si>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</si>
  <si>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</si>
  <si>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</si>
  <si>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</si>
  <si>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</si>
  <si>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</si>
  <si>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</si>
  <si>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</si>
  <si>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</si>
  <si>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</si>
  <si>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</si>
  <si>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</si>
  <si>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</si>
  <si>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</si>
  <si>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</si>
  <si>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</si>
  <si>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</si>
  <si>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</si>
  <si>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</si>
  <si>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</si>
  <si>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</si>
  <si>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</si>
  <si>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</si>
  <si>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</si>
  <si>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</si>
  <si>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</si>
  <si>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</si>
  <si>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</si>
  <si>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</si>
  <si>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</si>
  <si>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</si>
  <si>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</si>
  <si>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</si>
  <si>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</si>
  <si>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</si>
  <si>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</si>
  <si>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</si>
  <si>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</si>
  <si>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</si>
  <si>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</si>
  <si>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</si>
  <si>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</si>
  <si>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</si>
  <si>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</si>
  <si>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</si>
  <si>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</si>
  <si>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</si>
  <si>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</si>
  <si>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</si>
  <si>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</si>
  <si>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</si>
  <si>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</si>
  <si>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</si>
  <si>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</si>
  <si>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</si>
  <si>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</si>
  <si>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</si>
  <si>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</si>
  <si>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</si>
  <si>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</si>
  <si>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</si>
  <si>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</si>
  <si>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</si>
  <si>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</si>
  <si>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</si>
  <si>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</si>
  <si>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</si>
  <si>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</si>
  <si>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</si>
  <si>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</si>
  <si>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</si>
  <si>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</si>
  <si>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</si>
  <si>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</si>
  <si>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</si>
  <si>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</si>
  <si>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</si>
  <si>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</si>
  <si>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</si>
  <si>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</si>
  <si>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</si>
  <si>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</si>
  <si>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</si>
  <si>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</si>
  <si>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</si>
  <si>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</si>
  <si>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</si>
  <si>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</si>
  <si>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</si>
  <si>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</si>
  <si>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</si>
  <si>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</si>
  <si>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</si>
  <si>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</si>
  <si>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</si>
  <si>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</si>
  <si>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</si>
  <si>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</si>
  <si>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</si>
  <si>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</si>
  <si>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</si>
  <si>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</si>
  <si>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</si>
  <si>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</si>
  <si>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</si>
  <si>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</si>
  <si>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</si>
  <si>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</si>
  <si>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</si>
  <si>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</si>
  <si>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</si>
  <si>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</si>
  <si>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</si>
  <si>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</si>
  <si>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</si>
  <si>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</si>
  <si>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</si>
  <si>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</si>
  <si>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</si>
  <si>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</si>
  <si>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</si>
  <si>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</si>
  <si>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</si>
  <si>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</si>
  <si>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</si>
  <si>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</si>
  <si>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</si>
  <si>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</si>
  <si>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</si>
  <si>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</si>
  <si>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</si>
  <si>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</si>
  <si>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</si>
  <si>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</si>
  <si>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</si>
  <si>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</si>
  <si>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</si>
  <si>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</si>
  <si>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</si>
  <si>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</si>
  <si>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</si>
  <si>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</si>
  <si>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</si>
  <si>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</si>
  <si>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</si>
  <si>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</si>
  <si>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</si>
  <si>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</si>
  <si>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</si>
  <si>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</si>
  <si>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</si>
  <si>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</si>
  <si>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</si>
  <si>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</si>
  <si>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</si>
  <si>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</si>
  <si>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</si>
  <si>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</si>
  <si>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</si>
  <si>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</si>
  <si>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</si>
  <si>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</si>
  <si>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</si>
  <si>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</si>
  <si>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</si>
  <si>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</si>
  <si>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</si>
  <si>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</si>
  <si>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</si>
  <si>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</si>
  <si>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</si>
  <si>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</si>
  <si>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</si>
  <si>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</si>
  <si>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</si>
  <si>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</si>
  <si>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</si>
  <si>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</si>
  <si>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</si>
  <si>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</si>
  <si>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</si>
  <si>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</si>
  <si>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</si>
  <si>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</si>
  <si>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</si>
  <si>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</si>
  <si>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</si>
  <si>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</si>
  <si>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</si>
  <si>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</si>
  <si>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</si>
  <si>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</si>
  <si>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</si>
  <si>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</si>
  <si>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</si>
  <si>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</si>
  <si>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</si>
  <si>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</si>
  <si>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</si>
  <si>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</si>
  <si>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</si>
  <si>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</si>
  <si>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</si>
  <si>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</si>
  <si>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</si>
  <si>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</si>
  <si>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</si>
  <si>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</si>
  <si>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</si>
  <si>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</si>
  <si>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</si>
  <si>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</si>
  <si>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</si>
  <si>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</si>
  <si>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</si>
  <si>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</si>
  <si>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</si>
  <si>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</si>
  <si>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</si>
  <si>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</si>
  <si>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</si>
  <si>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</si>
  <si>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</si>
  <si>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</si>
  <si>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</si>
  <si>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</si>
  <si>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</si>
  <si>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</si>
  <si>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</si>
  <si>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</si>
  <si>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</si>
  <si>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</si>
  <si>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</si>
  <si>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</si>
  <si>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</si>
  <si>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</si>
  <si>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</si>
  <si>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</si>
  <si>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</si>
  <si>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</si>
  <si>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</si>
  <si>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</si>
  <si>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</si>
  <si>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</si>
  <si>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</si>
  <si>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</si>
  <si>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</si>
  <si>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</si>
  <si>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</si>
  <si>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</si>
  <si>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</si>
  <si>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</si>
  <si>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</si>
  <si>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</si>
  <si>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</si>
  <si>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</si>
  <si>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</si>
  <si>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</si>
  <si>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</si>
  <si>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</si>
  <si>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</si>
  <si>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</si>
  <si>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</si>
  <si>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</si>
  <si>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</si>
  <si>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</si>
  <si>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</si>
  <si>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</si>
  <si>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</si>
  <si>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</si>
  <si>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</si>
  <si>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</si>
  <si>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</si>
  <si>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</si>
  <si>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</si>
  <si>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</si>
  <si>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</si>
  <si>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</si>
  <si>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</si>
  <si>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</si>
  <si>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</si>
  <si>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</si>
  <si>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</si>
  <si>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</si>
  <si>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</si>
  <si>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</si>
  <si>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</si>
  <si>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</si>
  <si>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</si>
  <si>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</si>
  <si>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</si>
  <si>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</si>
  <si>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</si>
  <si>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</si>
  <si>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</si>
  <si>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</si>
  <si>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</si>
  <si>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</si>
  <si>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</si>
  <si>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</si>
  <si>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</si>
  <si>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</si>
  <si>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</si>
  <si>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</si>
  <si>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</si>
  <si>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</si>
  <si>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</si>
  <si>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</si>
  <si>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</si>
  <si>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</si>
  <si>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</si>
  <si>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</si>
  <si>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</si>
  <si>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</si>
  <si>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</si>
  <si>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</si>
  <si>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</si>
  <si>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</si>
  <si>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</si>
  <si>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</si>
  <si>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</si>
  <si>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</si>
  <si>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</si>
  <si>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</si>
  <si>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</si>
  <si>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</si>
  <si>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</si>
  <si>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</si>
  <si>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</si>
  <si>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</si>
  <si>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</si>
  <si>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</si>
  <si>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</si>
  <si>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</si>
  <si>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</si>
  <si>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</si>
  <si>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</si>
  <si>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</si>
  <si>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</si>
  <si>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</si>
  <si>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</si>
  <si>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</si>
  <si>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</si>
  <si>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</si>
  <si>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</si>
  <si>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</si>
  <si>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</si>
  <si>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</si>
  <si>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</si>
  <si>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</si>
  <si>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</si>
  <si>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</si>
  <si>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</si>
  <si>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</si>
  <si>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</si>
  <si>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</si>
  <si>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</si>
  <si>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</si>
  <si>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</si>
  <si>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</si>
  <si>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</si>
  <si>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</si>
  <si>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</si>
  <si>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</si>
  <si>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</si>
  <si>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</si>
  <si>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</si>
  <si>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</si>
  <si>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</si>
  <si>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</si>
  <si>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</si>
  <si>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</si>
  <si>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</si>
  <si>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</si>
  <si>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</si>
  <si>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</si>
  <si>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</si>
  <si>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</si>
  <si>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</si>
  <si>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</si>
  <si>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</si>
  <si>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</si>
  <si>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</si>
  <si>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</si>
  <si>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</si>
  <si>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</si>
  <si>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</si>
  <si>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</si>
  <si>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</si>
  <si>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</si>
  <si>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</si>
  <si>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</si>
  <si>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</si>
  <si>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</si>
  <si>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</si>
  <si>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</si>
  <si>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</si>
  <si>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</si>
  <si>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</si>
  <si>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</si>
  <si>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</si>
  <si>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</si>
  <si>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</si>
  <si>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</si>
  <si>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</si>
  <si>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</si>
  <si>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</si>
  <si>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</si>
  <si>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</si>
  <si>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</si>
  <si>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</si>
  <si>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</si>
  <si>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</si>
  <si>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</si>
  <si>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</si>
  <si>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</si>
  <si>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</si>
  <si>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</si>
  <si>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</si>
  <si>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</si>
  <si>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</si>
  <si>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</si>
  <si>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</si>
  <si>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</si>
  <si>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</si>
  <si>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</si>
  <si>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</si>
  <si>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</si>
  <si>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</si>
  <si>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</si>
  <si>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</si>
  <si>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</si>
  <si>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</si>
  <si>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</si>
  <si>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</si>
  <si>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</si>
  <si>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</si>
  <si>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</si>
  <si>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</si>
  <si>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</si>
  <si>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</si>
  <si>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</si>
  <si>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</si>
  <si>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</si>
  <si>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</si>
  <si>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</si>
  <si>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</si>
  <si>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</si>
  <si>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</si>
  <si>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</si>
  <si>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</si>
  <si>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</si>
  <si>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</si>
  <si>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</si>
  <si>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</si>
  <si>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</si>
  <si>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</si>
  <si>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</si>
  <si>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</si>
  <si>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</si>
  <si>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</si>
  <si>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</si>
  <si>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</si>
  <si>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</si>
  <si>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</si>
  <si>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</si>
  <si>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</si>
  <si>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</si>
  <si>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</si>
  <si>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</si>
  <si>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</si>
  <si>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</si>
  <si>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</si>
  <si>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</si>
  <si>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</si>
  <si>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</si>
  <si>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</si>
  <si>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</si>
  <si>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</si>
  <si>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</si>
  <si>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</si>
  <si>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</si>
  <si>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</si>
  <si>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</si>
  <si>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</si>
  <si>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</si>
  <si>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</si>
  <si>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</si>
  <si>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</si>
  <si>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</si>
  <si>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</si>
  <si>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</si>
  <si>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</si>
  <si>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</si>
  <si>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</si>
  <si>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</si>
  <si>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</si>
  <si>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</si>
  <si>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</si>
  <si>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</si>
  <si>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</si>
  <si>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</si>
  <si>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</si>
  <si>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</si>
  <si>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</si>
  <si>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</si>
  <si>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</si>
  <si>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</si>
  <si>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</si>
  <si>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</si>
  <si>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</si>
  <si>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</si>
  <si>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</si>
  <si>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</si>
  <si>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</si>
  <si>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</si>
  <si>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</si>
  <si>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</si>
  <si>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</si>
  <si>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</si>
  <si>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</si>
  <si>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</si>
  <si>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</si>
  <si>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</si>
  <si>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</si>
  <si>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</si>
  <si>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</si>
  <si>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</si>
  <si>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</si>
  <si>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</si>
  <si>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</si>
  <si>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</si>
  <si>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</si>
  <si>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</si>
  <si>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</si>
  <si>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</si>
  <si>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</si>
  <si>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</si>
  <si>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</si>
  <si>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</si>
  <si>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</si>
  <si>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</si>
  <si>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</si>
  <si>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</si>
  <si>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</si>
  <si>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</si>
  <si>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</si>
  <si>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</si>
  <si>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</si>
  <si>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</si>
  <si>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</si>
  <si>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</si>
  <si>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</si>
  <si>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</si>
  <si>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</si>
  <si>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</si>
  <si>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</si>
  <si>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</si>
  <si>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</si>
  <si>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</si>
  <si>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</si>
  <si>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</si>
  <si>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</si>
  <si>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</si>
  <si>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</si>
  <si>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</si>
  <si>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</si>
  <si>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</si>
  <si>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</si>
  <si>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</si>
  <si>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</si>
  <si>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</si>
  <si>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</si>
  <si>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</si>
  <si>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</si>
  <si>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</si>
  <si>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</si>
  <si>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</si>
  <si>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</si>
  <si>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</si>
  <si>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</si>
  <si>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</si>
  <si>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</si>
  <si>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</si>
  <si>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</si>
  <si>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</si>
  <si>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</si>
  <si>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</si>
  <si>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</si>
  <si>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</si>
  <si>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</si>
  <si>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</si>
  <si>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</si>
  <si>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</si>
  <si>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</si>
  <si>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</si>
  <si>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</si>
  <si>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</si>
  <si>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</si>
  <si>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</si>
  <si>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</si>
  <si>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</si>
  <si>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</si>
  <si>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</si>
  <si>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</si>
  <si>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</si>
  <si>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</si>
  <si>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</si>
  <si>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</si>
  <si>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</si>
  <si>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</si>
  <si>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</si>
  <si>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</si>
  <si>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</si>
  <si>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</si>
  <si>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</si>
  <si>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</si>
  <si>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</si>
  <si>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</si>
  <si>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</si>
  <si>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</si>
  <si>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</si>
  <si>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</si>
  <si>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</si>
  <si>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</si>
  <si>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</si>
  <si>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</si>
  <si>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</si>
  <si>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</si>
  <si>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</si>
  <si>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</si>
  <si>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</si>
  <si>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</si>
  <si>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</si>
  <si>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</si>
  <si>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</si>
  <si>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</si>
  <si>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</si>
  <si>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</si>
  <si>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</si>
  <si>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</si>
  <si>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</si>
  <si>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</si>
  <si>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</si>
  <si>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</si>
  <si>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</si>
  <si>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</si>
  <si>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</si>
  <si>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</si>
  <si>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</si>
  <si>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</si>
  <si>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</si>
  <si>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</si>
  <si>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</si>
  <si>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</si>
  <si>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</si>
  <si>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</si>
  <si>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</si>
  <si>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</si>
  <si>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</si>
  <si>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</si>
  <si>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</si>
  <si>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</si>
  <si>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</si>
  <si>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</si>
  <si>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</si>
  <si>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</si>
  <si>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</si>
  <si>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</si>
  <si>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</si>
  <si>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</si>
  <si>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</si>
  <si>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</si>
  <si>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</si>
  <si>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</si>
  <si>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</si>
  <si>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</si>
  <si>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</si>
  <si>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</si>
  <si>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</si>
  <si>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</si>
  <si>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</si>
  <si>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</si>
  <si>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</si>
  <si>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</si>
  <si>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</si>
  <si>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</si>
  <si>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</si>
  <si>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</si>
  <si>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</si>
  <si>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</si>
  <si>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</si>
  <si>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</si>
  <si>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</si>
  <si>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</si>
  <si>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</si>
  <si>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</si>
  <si>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</si>
  <si>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</si>
  <si>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</si>
  <si>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</si>
  <si>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</si>
  <si>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</si>
  <si>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</si>
  <si>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</si>
  <si>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</si>
  <si>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</si>
  <si>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</si>
  <si>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</si>
  <si>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</si>
  <si>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</si>
  <si>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</si>
  <si>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</si>
  <si>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</si>
  <si>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</si>
  <si>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</si>
  <si>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</si>
  <si>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</si>
  <si>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</si>
  <si>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</si>
  <si>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</si>
  <si>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</si>
  <si>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</si>
  <si>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</si>
  <si>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</si>
  <si>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</si>
  <si>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</si>
  <si>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</si>
  <si>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</si>
  <si>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</si>
  <si>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</si>
  <si>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</si>
  <si>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</si>
  <si>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</si>
  <si>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</si>
  <si>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</si>
  <si>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</si>
  <si>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</si>
  <si>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</si>
  <si>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</si>
  <si>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</si>
  <si>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</si>
  <si>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</si>
  <si>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</si>
  <si>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</si>
  <si>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</si>
  <si>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</si>
  <si>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</si>
  <si>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</si>
  <si>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</si>
  <si>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</si>
  <si>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</si>
  <si>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</si>
  <si>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</si>
  <si>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</si>
  <si>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</si>
  <si>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</si>
  <si>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</si>
  <si>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</si>
  <si>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</si>
  <si>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</si>
  <si>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</si>
  <si>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</si>
  <si>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</si>
  <si>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</si>
  <si>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</si>
  <si>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</si>
  <si>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</si>
  <si>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</si>
  <si>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</si>
  <si>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</si>
  <si>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</si>
  <si>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</si>
  <si>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</si>
  <si>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</si>
  <si>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</si>
  <si>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</si>
  <si>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</si>
  <si>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</si>
  <si>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</si>
  <si>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</si>
  <si>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</si>
  <si>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</si>
  <si>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</si>
  <si>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</si>
  <si>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</si>
  <si>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</si>
  <si>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</si>
  <si>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</si>
  <si>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</si>
  <si>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</si>
  <si>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</si>
  <si>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</si>
  <si>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</si>
  <si>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</si>
  <si>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</si>
  <si>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</si>
  <si>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</si>
  <si>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</si>
  <si>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</si>
  <si>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</si>
  <si>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</si>
  <si>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</si>
  <si>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</si>
  <si>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</si>
  <si>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</si>
  <si>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</si>
  <si>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</si>
  <si>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</si>
  <si>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</si>
  <si>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</si>
  <si>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</si>
  <si>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</si>
  <si>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</si>
  <si>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</si>
  <si>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</si>
  <si>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</si>
  <si>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</si>
  <si>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</si>
  <si>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</si>
  <si>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</si>
  <si>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</si>
  <si>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</si>
  <si>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</si>
  <si>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</si>
  <si>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</si>
  <si>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</si>
  <si>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</si>
  <si>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</si>
  <si>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</si>
  <si>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</si>
  <si>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</si>
  <si>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</si>
  <si>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</si>
  <si>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</si>
  <si>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</si>
  <si>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</si>
  <si>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</si>
  <si>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</si>
  <si>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</si>
  <si>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</si>
  <si>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</si>
  <si>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</si>
  <si>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</si>
  <si>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</si>
  <si>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</si>
  <si>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</si>
  <si>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</si>
  <si>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</si>
  <si>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</si>
  <si>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</si>
  <si>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</si>
  <si>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</si>
  <si>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</si>
  <si>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</si>
  <si>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</si>
  <si>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</si>
  <si>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</si>
  <si>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</si>
  <si>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</si>
  <si>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</si>
  <si>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</si>
  <si>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</si>
  <si>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</si>
  <si>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</si>
  <si>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</si>
  <si>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</si>
  <si>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</si>
  <si>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</si>
  <si>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</si>
  <si>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</si>
  <si>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</si>
  <si>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</si>
  <si>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</si>
  <si>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</si>
  <si>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</si>
  <si>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</si>
  <si>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</si>
  <si>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</si>
  <si>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</si>
  <si>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</si>
  <si>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</si>
  <si>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</si>
  <si>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</si>
  <si>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</si>
  <si>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</si>
  <si>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</si>
  <si>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</si>
  <si>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</si>
  <si>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</si>
  <si>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</si>
  <si>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</si>
  <si>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</si>
  <si>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</si>
  <si>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</si>
  <si>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</si>
  <si>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</si>
  <si>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</si>
  <si>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</si>
  <si>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</si>
  <si>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</si>
  <si>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</si>
  <si>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</si>
  <si>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</si>
  <si>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</si>
  <si>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</si>
  <si>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</si>
  <si>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</si>
  <si>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</si>
  <si>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</si>
  <si>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</si>
  <si>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</si>
  <si>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</si>
  <si>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</si>
  <si>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</si>
  <si>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</si>
  <si>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</si>
  <si>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</si>
  <si>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</si>
  <si>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</si>
  <si>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</si>
  <si>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</si>
  <si>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</si>
  <si>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</si>
  <si>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</si>
  <si>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</si>
  <si>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</si>
  <si>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</si>
  <si>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</si>
  <si>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</si>
  <si>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</si>
  <si>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</si>
  <si>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</si>
  <si>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</si>
  <si>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</si>
  <si>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</si>
  <si>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</si>
  <si>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</si>
  <si>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</si>
  <si>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</si>
  <si>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</si>
  <si>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</si>
  <si>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</si>
  <si>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</si>
  <si>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</si>
  <si>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</si>
  <si>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</si>
  <si>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</si>
  <si>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</si>
  <si>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</si>
  <si>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</si>
  <si>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</si>
  <si>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</si>
  <si>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</si>
  <si>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</si>
  <si>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</si>
  <si>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</si>
  <si>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</si>
  <si>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</si>
  <si>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</si>
  <si>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</si>
  <si>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</si>
  <si>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</si>
  <si>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</si>
  <si>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</si>
  <si>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</si>
  <si>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</si>
  <si>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</si>
  <si>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</si>
  <si>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</si>
  <si>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</si>
  <si>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</si>
  <si>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</si>
  <si>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</si>
  <si>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</si>
  <si>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</si>
  <si>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</si>
  <si>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</si>
  <si>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</si>
  <si>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</si>
  <si>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</si>
  <si>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</si>
  <si>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</si>
  <si>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</si>
  <si>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</si>
  <si>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</si>
  <si>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</si>
  <si>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</si>
  <si>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</si>
  <si>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</si>
  <si>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</si>
  <si>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</si>
  <si>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</si>
  <si>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</si>
  <si>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</si>
  <si>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</si>
  <si>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</si>
  <si>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</si>
  <si>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</si>
  <si>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</si>
  <si>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</si>
  <si>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</si>
  <si>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</si>
  <si>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</si>
  <si>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</si>
  <si>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</si>
  <si>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</si>
  <si>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</si>
  <si>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</si>
  <si>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</si>
  <si>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</si>
  <si>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</si>
  <si>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</si>
  <si>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</si>
  <si>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</si>
  <si>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</si>
  <si>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</si>
  <si>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</si>
  <si>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</si>
  <si>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</si>
  <si>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</si>
  <si>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</si>
  <si>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</si>
  <si>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</si>
  <si>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</si>
  <si>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</si>
  <si>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</si>
  <si>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</si>
  <si>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</si>
  <si>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</si>
  <si>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</si>
  <si>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</si>
  <si>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</si>
  <si>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</si>
  <si>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</si>
  <si>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</si>
  <si>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</si>
  <si>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</si>
  <si>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</si>
  <si>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</si>
  <si>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</si>
  <si>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</si>
  <si>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</si>
  <si>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</si>
  <si>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</si>
  <si>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</si>
  <si>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</si>
  <si>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</si>
  <si>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</si>
  <si>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</si>
  <si>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</si>
  <si>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</si>
  <si>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</si>
  <si>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</si>
  <si>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</si>
  <si>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</si>
  <si>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</si>
  <si>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</si>
  <si>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</si>
  <si>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</si>
  <si>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</si>
  <si>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</si>
  <si>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</si>
  <si>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</si>
  <si>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</si>
  <si>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</si>
  <si>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</si>
  <si>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</si>
  <si>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</si>
  <si>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</si>
  <si>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</si>
  <si>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</si>
  <si>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</si>
  <si>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</si>
  <si>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</si>
  <si>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</si>
  <si>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</si>
  <si>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</si>
  <si>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</si>
  <si>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</si>
  <si>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</si>
  <si>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</si>
  <si>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</si>
  <si>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</si>
  <si>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</si>
  <si>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</si>
  <si>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</si>
  <si>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</si>
  <si>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</si>
  <si>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</si>
  <si>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</si>
  <si>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</si>
  <si>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</si>
  <si>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</si>
  <si>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</si>
  <si>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</si>
  <si>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</si>
  <si>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</si>
  <si>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</si>
  <si>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</si>
  <si>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</si>
  <si>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</si>
  <si>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</si>
  <si>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</si>
  <si>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</si>
  <si>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</si>
  <si>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</si>
  <si>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</si>
  <si>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</si>
  <si>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</si>
  <si>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</si>
  <si>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</si>
  <si>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</si>
  <si>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</si>
  <si>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</si>
  <si>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</si>
  <si>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</si>
  <si>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</si>
  <si>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</si>
  <si>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</si>
  <si>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</si>
  <si>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</si>
  <si>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</si>
  <si>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</si>
  <si>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</si>
  <si>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</si>
  <si>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</si>
  <si>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</si>
  <si>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</si>
  <si>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</si>
  <si>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</si>
  <si>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</si>
  <si>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</si>
  <si>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</si>
  <si>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</si>
  <si>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</si>
  <si>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</si>
  <si>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</si>
  <si>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</si>
  <si>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</si>
  <si>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</si>
  <si>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</si>
  <si>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</si>
  <si>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</si>
  <si>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</si>
  <si>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</si>
  <si>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</si>
  <si>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</si>
  <si>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</si>
  <si>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</si>
  <si>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</si>
  <si>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</si>
  <si>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</si>
  <si>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</si>
  <si>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</si>
  <si>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</si>
  <si>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</si>
  <si>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</si>
  <si>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</si>
  <si>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</si>
  <si>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</si>
  <si>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</si>
  <si>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</si>
  <si>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</si>
  <si>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</si>
  <si>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</si>
  <si>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</si>
  <si>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</si>
  <si>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</si>
  <si>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</si>
  <si>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</si>
  <si>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</si>
  <si>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</si>
  <si>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</si>
  <si>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</si>
  <si>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</si>
  <si>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</si>
  <si>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</si>
  <si>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</si>
  <si>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</si>
  <si>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</si>
  <si>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</si>
  <si>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</si>
  <si>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</si>
  <si>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</si>
  <si>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</si>
  <si>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</si>
  <si>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</si>
  <si>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</si>
  <si>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</si>
  <si>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</si>
  <si>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</si>
  <si>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</si>
  <si>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</si>
  <si>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</si>
  <si>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</si>
  <si>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</si>
  <si>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</si>
  <si>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</si>
  <si>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</si>
  <si>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</si>
  <si>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</si>
  <si>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</si>
  <si>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</si>
  <si>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</si>
  <si>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</si>
  <si>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</si>
  <si>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</si>
  <si>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</si>
  <si>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</si>
  <si>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</si>
  <si>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</si>
  <si>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</si>
  <si>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</si>
  <si>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</si>
  <si>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</si>
  <si>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</si>
  <si>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</si>
  <si>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</si>
  <si>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</si>
  <si>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</si>
  <si>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</si>
  <si>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</si>
  <si>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</si>
  <si>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</si>
  <si>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</si>
  <si>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</si>
  <si>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</si>
  <si>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</si>
  <si>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</si>
  <si>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</si>
  <si>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</si>
  <si>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</si>
  <si>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</si>
  <si>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</si>
  <si>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</si>
  <si>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</si>
  <si>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</si>
  <si>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</si>
  <si>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</si>
  <si>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</si>
  <si>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</si>
  <si>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</si>
  <si>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</si>
  <si>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</si>
  <si>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</si>
  <si>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</si>
  <si>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</si>
  <si>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</si>
  <si>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</si>
  <si>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</si>
  <si>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</si>
  <si>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</si>
  <si>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</si>
  <si>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</si>
  <si>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</si>
  <si>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</si>
  <si>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</si>
  <si>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</si>
  <si>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</si>
  <si>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</si>
  <si>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</si>
  <si>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</si>
  <si>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</si>
  <si>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</si>
  <si>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</si>
  <si>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</si>
  <si>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</si>
  <si>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</si>
  <si>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</si>
  <si>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</si>
  <si>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</si>
  <si>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</si>
  <si>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</si>
  <si>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</si>
  <si>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</si>
  <si>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</si>
  <si>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</si>
  <si>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</si>
  <si>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</si>
  <si>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</si>
  <si>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</si>
  <si>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</si>
  <si>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</si>
  <si>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</si>
  <si>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</si>
  <si>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</si>
  <si>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</si>
  <si>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</si>
  <si>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</si>
  <si>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</si>
  <si>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</si>
  <si>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</si>
  <si>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</si>
  <si>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</si>
  <si>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</si>
  <si>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</si>
  <si>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</si>
  <si>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</si>
  <si>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</si>
  <si>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</si>
  <si>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</si>
  <si>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</si>
  <si>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</si>
  <si>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</si>
  <si>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</si>
  <si>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</si>
  <si>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</si>
  <si>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</si>
  <si>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</si>
  <si>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</si>
  <si>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</si>
  <si>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</si>
  <si>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</si>
  <si>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</si>
  <si>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</si>
  <si>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</si>
  <si>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</si>
  <si>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</si>
  <si>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</si>
  <si>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</si>
  <si>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</si>
  <si>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</si>
  <si>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</si>
  <si>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</si>
  <si>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</si>
  <si>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</si>
  <si>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</si>
  <si>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</si>
  <si>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</si>
  <si>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</si>
  <si>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</si>
  <si>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</si>
  <si>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</si>
  <si>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</si>
  <si>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</si>
  <si>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</si>
  <si>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</si>
  <si>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</si>
  <si>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</si>
  <si>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</si>
  <si>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</si>
  <si>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</si>
  <si>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</si>
  <si>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</si>
  <si>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</si>
  <si>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</si>
  <si>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</si>
  <si>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</si>
  <si>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</si>
  <si>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</si>
  <si>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</si>
  <si>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</si>
  <si>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</si>
  <si>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</si>
  <si>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</si>
  <si>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</si>
  <si>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</si>
  <si>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</si>
  <si>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</si>
  <si>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</si>
  <si>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</si>
  <si>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</si>
  <si>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</si>
  <si>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</si>
  <si>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</si>
  <si>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</si>
  <si>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</si>
  <si>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</si>
  <si>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</si>
  <si>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</si>
  <si>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</si>
  <si>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</si>
  <si>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</si>
  <si>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</si>
  <si>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</si>
  <si>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</si>
  <si>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</si>
  <si>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</si>
  <si>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</si>
  <si>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</si>
  <si>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</si>
  <si>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</si>
  <si>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</si>
  <si>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</si>
  <si>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</si>
  <si>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</si>
  <si>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</si>
  <si>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</si>
  <si>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</si>
  <si>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</si>
  <si>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</si>
  <si>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</si>
  <si>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</si>
  <si>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</si>
  <si>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</si>
  <si>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</si>
  <si>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</si>
  <si>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</si>
  <si>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</si>
  <si>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</si>
  <si>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</si>
  <si>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</si>
  <si>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</si>
  <si>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</si>
  <si>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</si>
  <si>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</si>
  <si>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</si>
  <si>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</si>
  <si>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</si>
  <si>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</si>
  <si>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</si>
  <si>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</si>
  <si>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</si>
  <si>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</si>
  <si>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</si>
  <si>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</si>
  <si>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</si>
  <si>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</si>
  <si>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</si>
  <si>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</si>
  <si>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</si>
  <si>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</si>
  <si>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</si>
  <si>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</si>
  <si>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</si>
  <si>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</si>
  <si>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</si>
  <si>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</si>
  <si>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</si>
  <si>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</si>
  <si>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</si>
  <si>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</si>
  <si>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</si>
  <si>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</si>
  <si>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</si>
  <si>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</si>
  <si>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</si>
  <si>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</si>
  <si>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</si>
  <si>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</si>
  <si>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</si>
  <si>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</si>
  <si>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</si>
  <si>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</si>
  <si>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</si>
  <si>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</si>
  <si>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</si>
  <si>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</si>
  <si>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</si>
  <si>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</si>
  <si>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</si>
  <si>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</si>
  <si>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</si>
  <si>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</si>
  <si>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</si>
  <si>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</si>
  <si>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</si>
  <si>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</si>
  <si>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</si>
  <si>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</si>
  <si>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</si>
  <si>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</si>
  <si>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</si>
  <si>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</si>
  <si>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</si>
  <si>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</si>
  <si>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</si>
  <si>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</si>
  <si>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</si>
  <si>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</si>
  <si>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</si>
  <si>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</si>
  <si>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</si>
  <si>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</si>
  <si>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</si>
  <si>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</si>
  <si>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</si>
  <si>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</si>
  <si>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</si>
  <si>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</si>
  <si>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</si>
  <si>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</si>
  <si>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</si>
  <si>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</si>
  <si>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</si>
  <si>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</si>
  <si>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</si>
  <si>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</si>
  <si>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</si>
  <si>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</si>
  <si>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</si>
  <si>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</si>
  <si>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</si>
  <si>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</si>
  <si>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</si>
  <si>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</si>
  <si>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</si>
  <si>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</si>
  <si>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</si>
  <si>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</si>
  <si>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</si>
  <si>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</si>
  <si>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</si>
  <si>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</si>
  <si>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</si>
  <si>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</si>
  <si>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</si>
  <si>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</si>
  <si>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</si>
  <si>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</si>
  <si>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</si>
  <si>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</si>
  <si>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</si>
  <si>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</si>
  <si>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</si>
  <si>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</si>
  <si>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</si>
  <si>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</si>
  <si>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</si>
  <si>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</si>
  <si>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</si>
  <si>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</si>
  <si>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</si>
  <si>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</si>
  <si>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</si>
  <si>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</si>
  <si>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</si>
  <si>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</si>
  <si>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</si>
  <si>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</si>
  <si>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</si>
  <si>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</si>
  <si>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</si>
  <si>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</si>
  <si>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</si>
  <si>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</si>
  <si>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</si>
  <si>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</si>
  <si>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</si>
  <si>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</si>
  <si>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</si>
  <si>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</si>
  <si>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</si>
  <si>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</si>
  <si>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</si>
  <si>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</si>
  <si>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</si>
  <si>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</si>
  <si>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</si>
  <si>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</si>
  <si>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</si>
  <si>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</si>
  <si>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</si>
  <si>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</si>
  <si>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</si>
  <si>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</si>
  <si>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</si>
  <si>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</si>
  <si>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</si>
  <si>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</si>
  <si>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</si>
  <si>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</si>
  <si>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</si>
  <si>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</si>
  <si>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</si>
  <si>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</si>
  <si>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</si>
  <si>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</si>
  <si>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</si>
  <si>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</si>
  <si>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</si>
  <si>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</si>
  <si>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</si>
  <si>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</si>
  <si>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</si>
  <si>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</si>
  <si>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</si>
  <si>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</si>
  <si>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</si>
  <si>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</si>
  <si>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</si>
  <si>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</si>
  <si>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</si>
  <si>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</si>
  <si>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</si>
  <si>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</si>
  <si>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</si>
  <si>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</si>
  <si>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</si>
  <si>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</si>
  <si>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</si>
  <si>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</si>
  <si>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</si>
  <si>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</si>
  <si>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</si>
  <si>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</si>
  <si>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</si>
  <si>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</si>
  <si>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</si>
  <si>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</si>
  <si>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</si>
  <si>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</si>
  <si>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</si>
  <si>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</si>
  <si>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</si>
  <si>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</si>
  <si>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</si>
  <si>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</si>
  <si>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</si>
  <si>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</si>
  <si>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</si>
  <si>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</si>
  <si>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</si>
  <si>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</si>
  <si>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</si>
  <si>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</si>
  <si>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</si>
  <si>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</si>
  <si>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</si>
  <si>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</si>
  <si>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</si>
  <si>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</si>
  <si>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</si>
  <si>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</si>
  <si>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</si>
  <si>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</si>
  <si>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</si>
  <si>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</si>
  <si>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</si>
  <si>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</si>
  <si>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</si>
  <si>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</si>
  <si>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</si>
  <si>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</si>
  <si>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</si>
  <si>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</si>
  <si>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</si>
  <si>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</si>
  <si>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</si>
  <si>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</si>
  <si>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</si>
  <si>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</si>
  <si>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</si>
  <si>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</si>
  <si>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</si>
  <si>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</si>
  <si>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</si>
  <si>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</si>
  <si>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</si>
  <si>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</si>
  <si>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</si>
  <si>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</si>
  <si>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</si>
  <si>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</si>
  <si>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</si>
  <si>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</si>
  <si>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</si>
  <si>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</si>
  <si>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</si>
  <si>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</si>
  <si>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</si>
  <si>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</si>
  <si>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</si>
  <si>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</si>
  <si>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</si>
  <si>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</si>
  <si>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</si>
  <si>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</si>
  <si>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</si>
  <si>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</si>
  <si>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</si>
  <si>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</si>
  <si>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</si>
  <si>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</si>
  <si>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</si>
  <si>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</si>
  <si>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</si>
  <si>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</si>
  <si>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</si>
  <si>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</si>
  <si>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</si>
  <si>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</si>
  <si>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</si>
  <si>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</si>
  <si>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</si>
  <si>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</si>
  <si>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</si>
  <si>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</si>
  <si>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</si>
  <si>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</si>
  <si>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</si>
  <si>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</si>
  <si>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</si>
  <si>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</si>
  <si>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</si>
  <si>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</si>
  <si>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</si>
  <si>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</si>
  <si>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</si>
  <si>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</si>
  <si>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</si>
  <si>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</si>
  <si>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</si>
  <si>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</si>
  <si>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</si>
  <si>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</si>
  <si>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</si>
  <si>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</si>
  <si>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</si>
  <si>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</si>
  <si>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</si>
  <si>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</si>
  <si>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</si>
  <si>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</si>
  <si>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</si>
  <si>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</si>
  <si>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</si>
  <si>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</si>
  <si>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</si>
  <si>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</si>
  <si>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</si>
  <si>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</si>
  <si>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</si>
  <si>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</si>
  <si>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</si>
  <si>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</si>
  <si>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</si>
  <si>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</si>
  <si>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</si>
  <si>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</si>
  <si>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</si>
  <si>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</si>
  <si>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</si>
  <si>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</si>
  <si>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</si>
  <si>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</si>
  <si>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</si>
  <si>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</si>
  <si>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</si>
  <si>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</si>
  <si>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</si>
  <si>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</si>
  <si>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</si>
  <si>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</si>
  <si>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</si>
  <si>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</si>
  <si>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</si>
  <si>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</si>
  <si>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</si>
  <si>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</si>
  <si>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</si>
  <si>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</si>
  <si>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</si>
  <si>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</si>
  <si>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</si>
  <si>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</si>
  <si>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</si>
  <si>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</si>
  <si>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</si>
  <si>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</si>
  <si>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</si>
  <si>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</si>
  <si>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</si>
  <si>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</si>
  <si>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</si>
  <si>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</si>
  <si>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</si>
  <si>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</si>
  <si>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</si>
  <si>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</si>
  <si>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</si>
  <si>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</si>
  <si>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</si>
  <si>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</si>
  <si>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</si>
  <si>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</si>
  <si>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</si>
  <si>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</si>
  <si>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</si>
  <si>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</si>
  <si>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</si>
  <si>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</si>
  <si>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</si>
  <si>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</si>
  <si>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</si>
  <si>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</si>
  <si>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</si>
  <si>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</si>
  <si>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</si>
  <si>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</si>
  <si>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</si>
  <si>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</si>
  <si>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</si>
  <si>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</si>
  <si>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</si>
  <si>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</si>
  <si>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</si>
  <si>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</si>
  <si>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</si>
  <si>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</si>
  <si>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</si>
  <si>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</si>
  <si>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</si>
  <si>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</si>
  <si>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</si>
  <si>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</si>
  <si>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</si>
  <si>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</si>
  <si>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</si>
  <si>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</si>
  <si>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</si>
  <si>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</si>
  <si>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</si>
  <si>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</si>
  <si>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</si>
  <si>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</si>
  <si>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</si>
  <si>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</si>
  <si>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</si>
  <si>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</si>
  <si>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</si>
  <si>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</si>
  <si>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</si>
  <si>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</si>
  <si>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</si>
  <si>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</si>
  <si>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</si>
  <si>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</si>
  <si>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</si>
  <si>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</si>
  <si>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</si>
  <si>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</si>
  <si>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</si>
  <si>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</si>
  <si>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</si>
  <si>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</si>
  <si>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</si>
  <si>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</si>
  <si>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</si>
  <si>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</si>
  <si>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</si>
  <si>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</si>
  <si>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</si>
  <si>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</si>
  <si>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</si>
  <si>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</si>
  <si>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</si>
  <si>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</si>
  <si>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</si>
  <si>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</si>
  <si>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</si>
  <si>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</si>
  <si>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</si>
  <si>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</si>
  <si>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</si>
  <si>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</si>
  <si>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</si>
  <si>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</si>
  <si>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</si>
  <si>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</si>
  <si>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</si>
  <si>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</si>
  <si>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</si>
  <si>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</si>
  <si>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</si>
  <si>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</si>
  <si>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</si>
  <si>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</si>
  <si>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</si>
  <si>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</si>
  <si>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</si>
  <si>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</si>
  <si>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</si>
  <si>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</si>
  <si>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</si>
  <si>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</si>
  <si>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</si>
  <si>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</si>
  <si>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</si>
  <si>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</si>
  <si>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</si>
  <si>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</si>
  <si>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</si>
  <si>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</si>
  <si>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</si>
  <si>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</si>
  <si>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</si>
  <si>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</si>
  <si>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</si>
  <si>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</si>
  <si>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</si>
  <si>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</si>
  <si>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</si>
  <si>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</si>
  <si>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</si>
  <si>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</si>
  <si>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</si>
  <si>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</si>
  <si>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</si>
  <si>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</si>
  <si>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</si>
  <si>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</si>
  <si>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</si>
  <si>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</si>
  <si>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</si>
  <si>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</si>
  <si>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</si>
  <si>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</si>
  <si>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</si>
  <si>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</si>
  <si>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</si>
  <si>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</si>
  <si>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</si>
  <si>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</si>
  <si>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</si>
  <si>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</si>
  <si>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</si>
  <si>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</si>
  <si>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</si>
  <si>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</si>
  <si>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</si>
  <si>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</si>
  <si>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</si>
  <si>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</si>
  <si>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</si>
  <si>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</si>
  <si>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</si>
  <si>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</si>
  <si>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</si>
  <si>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</si>
  <si>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</si>
  <si>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</si>
  <si>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</si>
  <si>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</si>
  <si>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</si>
  <si>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</si>
  <si>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</si>
  <si>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</si>
  <si>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</si>
  <si>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</si>
  <si>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</si>
  <si>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</si>
  <si>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</si>
  <si>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</si>
  <si>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</si>
  <si>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</si>
  <si>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</si>
  <si>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</si>
  <si>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</si>
  <si>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</si>
  <si>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</si>
  <si>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</si>
  <si>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</si>
  <si>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</si>
  <si>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</si>
  <si>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</si>
  <si>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</si>
  <si>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</si>
  <si>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</si>
  <si>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</si>
  <si>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</si>
  <si>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</si>
  <si>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</si>
  <si>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</si>
  <si>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</si>
  <si>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</si>
  <si>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</si>
  <si>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</si>
  <si>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</si>
  <si>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</si>
  <si>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</si>
  <si>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</si>
  <si>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</si>
  <si>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</si>
  <si>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</si>
  <si>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</si>
  <si>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</si>
  <si>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</si>
  <si>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</si>
  <si>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</si>
  <si>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</si>
  <si>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</si>
  <si>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</si>
  <si>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</si>
  <si>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</si>
  <si>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</si>
  <si>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</si>
  <si>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</si>
  <si>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</si>
  <si>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</si>
  <si>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</si>
  <si>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</si>
  <si>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</si>
  <si>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</si>
  <si>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</si>
  <si>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</si>
  <si>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</si>
  <si>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</si>
  <si>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</si>
  <si>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</si>
  <si>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</si>
  <si>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</si>
  <si>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</si>
  <si>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</si>
  <si>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</si>
  <si>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</si>
  <si>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</si>
  <si>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</si>
  <si>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</si>
  <si>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</si>
  <si>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</si>
  <si>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</si>
  <si>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</si>
  <si>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</si>
  <si>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</si>
  <si>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</si>
  <si>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</si>
  <si>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</si>
  <si>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</si>
  <si>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</si>
  <si>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</si>
  <si>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</si>
  <si>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</si>
  <si>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</si>
  <si>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</si>
  <si>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</si>
  <si>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</si>
  <si>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</si>
  <si>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</si>
  <si>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</si>
  <si>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</si>
  <si>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</si>
  <si>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</si>
  <si>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</si>
  <si>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</si>
  <si>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</si>
  <si>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</si>
  <si>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</si>
  <si>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</si>
  <si>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</si>
  <si>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</si>
  <si>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</si>
  <si>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</si>
  <si>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</si>
  <si>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</si>
  <si>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</si>
  <si>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</si>
  <si>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</si>
  <si>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</si>
  <si>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</si>
  <si>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</si>
  <si>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</si>
  <si>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</si>
  <si>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</si>
  <si>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</si>
  <si>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</si>
  <si>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</si>
  <si>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</si>
  <si>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</si>
  <si>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</si>
  <si>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</si>
  <si>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</si>
  <si>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</si>
  <si>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</si>
  <si>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</si>
  <si>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</si>
  <si>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</si>
  <si>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</si>
  <si>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</si>
  <si>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</si>
  <si>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</si>
  <si>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</si>
  <si>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</si>
  <si>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</si>
  <si>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</si>
  <si>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</si>
  <si>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</si>
  <si>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</si>
  <si>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</si>
  <si>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</si>
  <si>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</si>
  <si>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</si>
  <si>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</si>
  <si>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</si>
  <si>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</si>
  <si>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</si>
  <si>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</si>
  <si>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</si>
  <si>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</si>
  <si>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</si>
  <si>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</si>
  <si>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</si>
  <si>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</si>
  <si>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</si>
  <si>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</si>
  <si>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</si>
  <si>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</si>
  <si>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</si>
  <si>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</si>
  <si>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</si>
  <si>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</si>
  <si>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</si>
  <si>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</si>
  <si>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</si>
  <si>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</si>
  <si>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</si>
  <si>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</si>
  <si>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</si>
  <si>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</si>
  <si>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</si>
  <si>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</si>
  <si>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</si>
  <si>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</si>
  <si>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</si>
  <si>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</si>
  <si>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</si>
  <si>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</si>
  <si>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</si>
  <si>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</si>
  <si>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</si>
  <si>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</si>
  <si>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</si>
  <si>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</si>
  <si>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</si>
  <si>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</si>
  <si>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</si>
  <si>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</si>
  <si>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</si>
  <si>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</si>
  <si>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</si>
  <si>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</si>
  <si>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</si>
  <si>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</si>
  <si>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</si>
  <si>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</si>
  <si>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</si>
  <si>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</si>
  <si>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</si>
  <si>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</si>
  <si>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</si>
  <si>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</si>
  <si>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</si>
  <si>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</si>
  <si>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</si>
  <si>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</si>
  <si>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</si>
  <si>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</si>
  <si>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</si>
  <si>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</si>
  <si>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</si>
  <si>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</si>
  <si>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</si>
  <si>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</si>
  <si>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</si>
  <si>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</si>
  <si>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</si>
  <si>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</si>
  <si>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</si>
  <si>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</si>
  <si>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</si>
  <si>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</si>
  <si>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</si>
  <si>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</si>
  <si>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</si>
  <si>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</si>
  <si>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</si>
  <si>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</si>
  <si>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</si>
  <si>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</si>
  <si>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</si>
  <si>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</si>
  <si>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PCM-20251004-00001724</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</si>
  <si>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</si>
  <si>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</si>
  <si>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</si>
  <si>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</si>
  <si>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</si>
  <si>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</si>
  <si>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</si>
  <si>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</si>
  <si>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</si>
  <si>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</si>
  <si>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</si>
  <si>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</si>
  <si>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</si>
  <si>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</si>
  <si>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</si>
  <si>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</si>
  <si>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</si>
  <si>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</si>
  <si>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</si>
  <si>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</si>
  <si>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</si>
  <si>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</si>
  <si>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</si>
  <si>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</si>
  <si>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</si>
  <si>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</si>
  <si>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</si>
  <si>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</si>
  <si>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</si>
  <si>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</si>
  <si>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</si>
  <si>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</si>
  <si>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</si>
  <si>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</si>
  <si>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</si>
  <si>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</si>
  <si>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</si>
  <si>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</si>
  <si>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</si>
  <si>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</si>
  <si>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</si>
  <si>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</si>
  <si>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</si>
  <si>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</si>
  <si>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</si>
  <si>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</si>
  <si>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</si>
  <si>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</si>
  <si>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</si>
  <si>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</si>
  <si>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</si>
  <si>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</si>
  <si>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</si>
  <si>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</si>
  <si>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</si>
  <si>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</si>
  <si>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</si>
  <si>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</si>
  <si>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</si>
  <si>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</si>
  <si>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</si>
  <si>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</si>
  <si>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</si>
  <si>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</si>
  <si>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</si>
  <si>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</si>
  <si>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</si>
  <si>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</si>
  <si>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</si>
  <si>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</si>
  <si>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</si>
  <si>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</si>
  <si>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</si>
  <si>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</si>
  <si>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</si>
  <si>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</si>
  <si>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</si>
  <si>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</si>
  <si>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</si>
  <si>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</si>
  <si>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</si>
  <si>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</si>
  <si>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</si>
  <si>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</si>
  <si>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</si>
  <si>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</si>
  <si>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</si>
  <si>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PCM-20251004-00001565</t>
  </si>
  <si>
    <t xml:space="preserve">Restored by PG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</si>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</sst>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9">
    <sortCondition ref="H1:H3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1" totalsRowShown="0" headerRowDxfId="157" dataDxfId="156" headerRowBorderDxfId="154" tableBorderDxfId="155" totalsRowBorderDxfId="153">
  <autoFilter ref="A1:CJ3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7" totalsRowShown="0" headerRowDxfId="31" dataDxfId="30" headerRowBorderDxfId="28" tableBorderDxfId="29">
  <autoFilter ref="A1:L1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9"/>
  <sheetViews>
    <sheetView tabSelected="1" workbookViewId="0">
      <selection activeCell="K15" sqref="K1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271.83830717592355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81" t="s">
        <v>14339</v>
      </c>
      <c r="E3" s="65" t="s">
        <v>38964</v>
      </c>
      <c r="F3" s="66">
        <v>45934.77920138889</v>
      </c>
      <c r="G3" s="67">
        <f ca="1">IFERROR(NOW()-F3,"")</f>
        <v>7.5317129594623111E-3</v>
      </c>
      <c r="H3" s="68">
        <v>45934.772256944445</v>
      </c>
      <c r="I3" s="73" t="str">
        <f>IFERROR(VLOOKUP(D3,DB!A:F,6,0),"")</f>
        <v>Generator-DG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45934.78673310185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45934.78673310185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45934.78673310185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45934.78673310185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45934.78673310185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45934.78673310185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45934.78673310185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45934.78673310185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45934.78673310185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45934.78673310185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45934.78673310185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45934.78673310185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45934.78673310185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45934.78673310185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45934.78673310185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45934.78673310185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45934.78673310185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45934.78673310185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45934.78673310185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45934.78673310185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45934.78673310185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45934.78673310185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45934.78673310185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45934.78673310185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45934.78673310185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45934.78673310185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45934.78673310185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45934.78673310185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45934.78673310185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45934.78673310185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45934.78673310185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45934.78673310185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45934.78673310185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45934.78673310185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45934.78673310185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45934.78673310185</v>
      </c>
      <c r="H39" s="68"/>
      <c r="I39" s="73" t="str">
        <f>IFERROR(VLOOKUP(D39,DB!A:F,6,0),"")</f>
        <v/>
      </c>
      <c r="J39" s="73" t="str">
        <f>IFERROR(VLOOKUP(D39,DB!A:G,7,0),"")</f>
        <v/>
      </c>
      <c r="K39" s="69"/>
      <c r="L39" s="70" t="str">
        <f>IFERROR(VLOOKUP(D39,DB!A:I,9,0),"")</f>
        <v/>
      </c>
    </row>
  </sheetData>
  <customSheetViews>
    <customSheetView guid="{F6042A99-DD27-4453-835D-0834D95730CC}" filter="1" showAutoFilter="1">
      <pageMargins left="0" right="0" top="0" bottom="0" header="0" footer="0"/>
      <autoFilter ref="B1:M1" xr:uid="{9191A6F6-DAC3-4112-8AB4-BF519CB8C350}"/>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1"/>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243.13495069443888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128.05964976851828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109.78689513888821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25756</v>
      </c>
      <c r="E6" s="131" t="s">
        <v>38964</v>
      </c>
      <c r="F6" s="132">
        <v>45934.72378472222</v>
      </c>
      <c r="G6" s="133">
        <f ca="1">IFERROR(NOW()-F6,"-")</f>
        <v>6.2948379629233386E-2</v>
      </c>
      <c r="H6" s="132">
        <v>45934.718877314815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45934.78673310185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45934.78673310185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45934.78673310185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45934.78673310185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45934.78673310185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45934.78673310185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45934.78673310185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45934.78673310185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45934.78673310185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45934.78673310185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45934.78673310185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45934.78673310185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45934.78673310185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45934.78673310185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45934.78673310185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45934.78673310185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45934.78673310185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45934.78673310185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45934.78673310185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45934.78673310185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45934.78673310185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45934.78673310185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45934.78673310185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45934.78673310185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45934.78673310185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45934.78673310185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45934.78673310185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45934.78673310185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45934.78673310185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45934.78673310185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45934.78673310185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45934.78673310185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45934.78673310185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45934.78673310185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45934.78673310185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45934.78673310185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45934.78673310185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45934.78673310185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45934.78673310185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45934.78673310185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45934.78673310185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45934.78673310185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45934.78673310185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45934.78673310185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45934.78673310185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45934.78673310185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45934.78673310185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45934.78673310185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45934.78673310185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45934.78673310185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45934.78673310185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45934.78673310185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45934.78673310185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45934.78673310185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45934.78673310185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45934.78673310185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45934.78673310185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45934.78673310185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45934.78673310185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45934.78673310185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45934.78673310185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45934.78673310185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45934.78673310185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45934.78673310185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45934.78673310185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45934.78673310185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45934.78673310185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45934.78673310185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45934.78673310185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45934.78673310185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45934.78673310185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45934.78673310185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45934.78673310185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45934.78673310185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45934.78673310185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45934.78673310185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45934.78673310185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45934.78673310185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45934.78673310185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45934.78673310185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45934.78673310185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45934.78673310185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45934.78673310185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45934.78673310185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45934.78673310185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45934.78673310185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45934.78673310185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45934.78673310185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45934.78673310185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45934.78673310185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45934.78673310185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45934.78673310185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45934.78673310185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45934.78673310185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45934.78673310185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45934.78673310185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45934.78673310185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45934.78673310185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45934.78673310185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45934.78673310185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45934.78673310185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45934.78673310185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45934.78673310185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45934.78673310185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45934.78673310185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45934.78673310185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45934.78673310185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45934.78673310185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45934.78673310185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45934.78673310185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45934.78673310185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45934.78673310185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45934.78673310185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45934.78673310185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45934.78673310185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45934.78673310185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45934.78673310185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45934.78673310185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45934.78673310185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45934.78673310185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45934.78673310185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45934.78673310185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45934.78673310185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45934.78673310185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45934.78673310185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45934.78673310185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45934.78673310185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45934.78673310185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45934.78673310185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45934.78673310185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45934.78673310185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45934.78673310185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45934.78673310185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45934.78673310185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45934.78673310185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45934.78673310185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45934.78673310185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45934.78673310185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45934.78673310185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45934.78673310185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45934.78673310185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45934.78673310185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45934.78673310185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45934.78673310185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45934.78673310185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45934.78673310185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45934.78673310185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45934.78673310185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45934.78673310185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45934.78673310185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45934.78673310185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45934.78673310185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45934.78673310185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45934.78673310185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45934.78673310185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45934.78673310185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45934.78673310185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45934.78673310185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45934.78673310185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45934.78673310185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45934.78673310185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45934.78673310185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45934.78673310185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45934.78673310185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45934.78673310185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45934.78673310185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45934.78673310185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45934.78673310185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45934.78673310185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45934.78673310185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45934.78673310185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45934.78673310185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45934.78673310185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45934.78673310185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45934.78673310185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45934.78673310185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45934.78673310185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45934.78673310185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45934.78673310185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45934.78673310185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45934.78673310185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45934.78673310185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45934.78673310185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45934.78673310185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45934.78673310185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45934.78673310185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45934.78673310185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45934.78673310185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45934.78673310185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45934.78673310185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45934.78673310185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45934.78673310185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45934.78673310185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45934.78673310185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45934.78673310185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45934.78673310185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45934.78673310185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45934.78673310185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45934.78673310185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45934.78673310185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45934.78673310185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45934.78673310185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45934.78673310185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45934.78673310185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45934.78673310185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45934.78673310185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45934.78673310185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45934.78673310185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45934.78673310185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45934.78673310185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45934.78673310185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45934.78673310185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45934.78673310185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45934.78673310185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45934.78673310185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45934.78673310185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45934.78673310185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45934.78673310185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45934.78673310185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45934.78673310185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45934.78673310185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45934.78673310185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45934.78673310185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45934.78673310185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45934.78673310185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45934.78673310185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45934.78673310185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45934.78673310185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45934.78673310185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45934.78673310185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45934.78673310185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45934.78673310185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45934.78673310185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45934.78673310185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45934.78673310185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45934.78673310185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45934.78673310185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45934.78673310185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45934.78673310185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45934.78673310185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45934.78673310185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45934.78673310185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45934.78673310185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45934.78673310185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45934.78673310185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45934.78673310185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45934.78673310185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45934.78673310185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45934.78673310185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45934.78673310185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45934.78673310185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45934.78673310185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45934.78673310185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45934.78673310185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45934.78673310185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45934.78673310185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45934.78673310185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45934.78673310185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45934.78673310185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45934.78673310185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45934.78673310185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45934.78673310185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45934.78673310185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45934.78673310185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45934.78673310185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45934.78673310185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45934.78673310185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45934.78673310185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45934.78673310185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45934.78673310185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45934.78673310185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45934.78673310185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45934.78673310185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45934.78673310185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45934.78673310185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45934.78673310185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45934.78673310185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45934.78673310185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45934.78673310185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45934.78673310185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45934.78673310185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45934.78673310185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45934.78673310185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45934.78673310185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45934.78673310185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45934.78673310185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45934.78673310185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45934.78673310185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45934.78673310185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45934.78673310185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45934.78673310185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45934.78673310185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45934.78673310185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45934.78673310185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45934.78673310185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45934.78673310185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45934.78673310185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45934.78673310185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45934.78673310185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45934.78673310185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45934.78673310185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45934.78673310185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45934.78673310185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45934.78673310185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45934.78673310185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45934.78673310185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45934.78673310185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45934.78673310185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45934.78673310185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45934.78673310185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45934.78673310185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45934.78673310185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45934.78673310185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45934.78673310185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45934.78673310185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sheetData>
  <dataValidations count="2">
    <dataValidation allowBlank="1" showInputMessage="1" showErrorMessage="1" sqref="E1" xr:uid="{4D935161-CDD3-4592-B877-3FB59C99E142}"/>
    <dataValidation type="list" allowBlank="1" showInputMessage="1" showErrorMessage="1" sqref="E3:E3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45934.78673310185</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45934.78673310185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45934.78673310185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45934.78673310185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45934.78673310185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45934.78673310185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45934.78673310185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45934.78673310185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45934.78673310185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45934.78673310185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45934.78673310185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45934.78673310185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45934.78673310185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45934.78673310185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45934.78673310185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45934.78673310185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45934.78673310185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45934.78673310185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45934.78673310185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45934.78673310185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45934.78673310185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45934.78673310185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45934.78673310185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45934.78673310185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45934.78673310185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45934.78673310185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45934.78673310185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45934.78673310185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45934.78673310185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45934.78673310185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45934.78673310185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45934.78673310185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45934.78673310185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45934.78673310185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45934.78673310185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45934.78673310185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45934.78673310185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45934.78673310185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45934.78673310185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45934.78673310185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45934.78673310185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45934.78673310185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45934.78673310185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45934.78673310185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45934.78673310185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45934.78673310185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45934.78673310185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45934.78673310185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45934.78673310185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45934.78673310185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45934.78673310185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45934.78673310185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45934.78673310185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45934.78673310185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45934.78673310185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45934.78673310185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45934.78673310185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45934.78673310185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45934.78673310185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45934.78673310185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45934.78673310185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45934.78673310185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45934.78673310185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45934.78673310185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45934.78673310185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45934.78673310185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45934.78673310185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45934.78673310185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45934.78673310185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45934.78673310185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45934.78673310185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45934.78673310185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45934.78673310185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45934.78673310185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45934.78673310185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45934.78673310185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45934.78673310185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45934.78673310185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45934.78673310185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45934.78673310185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45934.78673310185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45934.78673310185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45934.78673310185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45934.78673310185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45934.78673310185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45934.78673310185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45934.78673310185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45934.78673310185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45934.78673310185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45934.78673310185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45934.78673310185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45934.78673310185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45934.78673310185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45934.78673310185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45934.78673310185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45934.78673310185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45934.78673310185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45934.78673310185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45934.78673310185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45934.78673310185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45934.78673310185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45934.78673310185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45934.78673310185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45934.78673310185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45934.78673310185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45934.78673310185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45934.78673310185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45934.78673310185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45934.78673310185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45934.78673310185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45934.78673310185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45934.78673310185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45934.78673310185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45934.78673310185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45934.78673310185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45934.78673310185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45934.78673310185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45934.78673310185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45934.78673310185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45934.78673310185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45934.78673310185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45934.78673310185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45934.78673310185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45934.78673310185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45934.78673310185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45934.78673310185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45934.78673310185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45934.78673310185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45934.78673310185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45934.78673310185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45934.78673310185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45934.78673310185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45934.78673310185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45934.78673310185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45934.78673310185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45934.78673310185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45934.78673310185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45934.78673310185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45934.78673310185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45934.78673310185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45934.78673310185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45934.78673310185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45934.78673310185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45934.78673310185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45934.78673310185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45934.78673310185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45934.78673310185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45934.78673310185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45934.78673310185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45934.78673310185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45934.78673310185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45934.78673310185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45934.78673310185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45934.78673310185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45934.78673310185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45934.78673310185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45934.78673310185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45934.78673310185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45934.78673310185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45934.78673310185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45934.78673310185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45934.78673310185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45934.78673310185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45934.78673310185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45934.78673310185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45934.78673310185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45934.78673310185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45934.78673310185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45934.78673310185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45934.78673310185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45934.78673310185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45934.78673310185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45934.78673310185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45934.78673310185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45934.78673310185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45934.78673310185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45934.78673310185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45934.78673310185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45934.78673310185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45934.78673310185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45934.78673310185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45934.78673310185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45934.78673310185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45934.78673310185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45934.78673310185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45934.78673310185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45934.78673310185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45934.78673310185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45934.78673310185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45934.78673310185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45934.78673310185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45934.78673310185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45934.78673310185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45934.78673310185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45934.78673310185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45934.78673310185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45934.78673310185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45934.78673310185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45934.78673310185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45934.78673310185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45934.78673310185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45934.78673310185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45934.78673310185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45934.78673310185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45934.78673310185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45934.78673310185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45934.78673310185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45934.78673310185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45934.78673310185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45934.78673310185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45934.78673310185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45934.78673310185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45934.78673310185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45934.78673310185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45934.78673310185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45934.78673310185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45934.78673310185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45934.78673310185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45934.78673310185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45934.78673310185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45934.78673310185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45934.78673310185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45934.78673310185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45934.78673310185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45934.78673310185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45934.78673310185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45934.78673310185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45934.78673310185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45934.78673310185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45934.78673310185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45934.78673310185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45934.78673310185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45934.78673310185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45934.78673310185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45934.78673310185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45934.78673310185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45934.78673310185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45934.78673310185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45934.78673310185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45934.78673310185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45934.78673310185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45934.78673310185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45934.78673310185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45934.78673310185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45934.78673310185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45934.78673310185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45934.78673310185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45934.78673310185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45934.78673310185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45934.78673310185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45934.78673310185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45934.78673310185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45934.78673310185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45934.78673310185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45934.78673310185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45934.78673310185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45934.78673310185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45934.78673310185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45934.78673310185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45934.78673310185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45934.78673310185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45934.78673310185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45934.78673310185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45934.78673310185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45934.78673310185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45934.78673310185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45934.78673310185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45934.78673310185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45934.78673310185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45934.78673310185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45934.78673310185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45934.78673310185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45934.78673310185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45934.78673310185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45934.78673310185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45934.78673310185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45934.78673310185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45934.78673310185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45934.78673310185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45934.78673310185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45934.78673310185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45934.78673310185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45934.78673310185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45934.78673310185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45934.78673310185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45934.78673310185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45934.78673310185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45934.78673310185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45934.78673310185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45934.78673310185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45934.78673310185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45934.78673310185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45934.78673310185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45934.78673310185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45934.78673310185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45934.78673310185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45934.78673310185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45934.78673310185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45934.78673310185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45934.78673310185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45934.78673310185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45934.78673310185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45934.78673310185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45934.78673310185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45934.78673310185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45934.78673310185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45934.78673310185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45934.78673310185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45934.78673310185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45934.78673310185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45934.78673310185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45934.78673310185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45934.78673310185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45934.78673310185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45934.78673310185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45934.78673310185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45934.78673310185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45934.78673310185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45934.78673310185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45934.78673310185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45934.78673310185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45934.78673310185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45934.78673310185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45934.78673310185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45934.78673310185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45934.78673310185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45934.78673310185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45934.78673310185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45934.78673310185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45934.78673310185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45934.78673310185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45934.78673310185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45934.78673310185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45934.78673310185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45934.78673310185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45934.78673310185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45934.78673310185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45934.78673310185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45934.78673310185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45934.78673310185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45934.78673310185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45934.78673310185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45934.78673310185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45934.78673310185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45934.78673310185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45934.78673310185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45934.78673310185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45934.78673310185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45934.78673310185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45934.78673310185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45934.78673310185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45934.78673310185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45934.78673310185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45934.78673310185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45934.78673310185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45934.78673310185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45934.78673310185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45934.78673310185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45934.78673310185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45934.78673310185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45934.78673310185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45934.78673310185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45934.78673310185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45934.78673310185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45934.78673310185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45934.78673310185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45934.78673310185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45934.78673310185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45934.78673310185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45934.78673310185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45934.78673310185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45934.78673310185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45934.78673310185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45934.78673310185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45934.78673310185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45934.78673310185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45934.78673310185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45934.78673310185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45934.78673310185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45934.78673310185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45934.78673310185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45934.78673310185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45934.78673310185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45934.78673310185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45934.78673310185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45934.78673310185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45934.78673310185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45934.78673310185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45934.78673310185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45934.78673310185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45934.78673310185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45934.78673310185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45934.78673310185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45934.78673310185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45934.78673310185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45934.78673310185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45934.78673310185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45934.78673310185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45934.78673310185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45934.78673310185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45934.78673310185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45934.78673310185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45934.78673310185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45934.78673310185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45934.78673310185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45934.78673310185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45934.78673310185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45934.78673310185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45934.78673310185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45934.78673310185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45934.78673310185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45934.78673310185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45934.78673310185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45934.78673310185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45934.78673310185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45934.78673310185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45934.78673310185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45934.78673310185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45934.78673310185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45934.78673310185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45934.78673310185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45934.78673310185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45934.78673310185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45934.78673310185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45934.78673310185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45934.78673310185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45934.78673310185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45934.78673310185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45934.78673310185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45934.78673310185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45934.78673310185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45934.78673310185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45934.78673310185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45934.78673310185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45934.78673310185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45934.78673310185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45934.78673310185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45934.78673310185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45934.78673310185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45934.78673310185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45934.78673310185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45934.78673310185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45934.78673310185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45934.78673310185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45934.78673310185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45934.78673310185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45934.78673310185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45934.78673310185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45934.78673310185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45934.78673310185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45934.78673310185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45934.78673310185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45934.78673310185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45934.78673310185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45934.78673310185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45934.78673310185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45934.78673310185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45934.78673310185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45934.78673310185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45934.78673310185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45934.78673310185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45934.78673310185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45934.78673310185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45934.78673310185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45934.78673310185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45934.78673310185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45934.78673310185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45934.78673310185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45934.78673310185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45934.78673310185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45934.78673310185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45934.78673310185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45934.78673310185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45934.78673310185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45934.78673310185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45934.78673310185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45934.78673310185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45934.78673310185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45934.78673310185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45934.78673310185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45934.78673310185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45934.78673310185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45934.78673310185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45934.78673310185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45934.78673310185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45934.78673310185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45934.78673310185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45934.78673310185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45934.78673310185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45934.78673310185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45934.78673310185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45934.78673310185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45934.78673310185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45934.78673310185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45934.78673310185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45934.78673310185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45934.78673310185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45934.78673310185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45934.78673310185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45934.78673310185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45934.78673310185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45934.78673310185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45934.78673310185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45934.78673310185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45934.78673310185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45934.78673310185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45934.78673310185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45934.78673310185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45934.78673310185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45934.78673310185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45934.78673310185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45934.78673310185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45934.78673310185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45934.78673310185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45934.78673310185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45934.78673310185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45934.78673310185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45934.78673310185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45934.78673310185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45934.78673310185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45934.78673310185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45934.78673310185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45934.78673310185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45934.78673310185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45934.78673310185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45934.78673310185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45934.78673310185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45934.78673310185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45934.78673310185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45934.78673310185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45934.78673310185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45934.78673310185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45934.78673310185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45934.78673310185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45934.78673310185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45934.78673310185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45934.78673310185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45934.78673310185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45934.78673310185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45934.78673310185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45934.78673310185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45934.78673310185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45934.78673310185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45934.78673310185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45934.78673310185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45934.78673310185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45934.78673310185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45934.78673310185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45934.78673310185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45934.78673310185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45934.78673310185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45934.78673310185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45934.78673310185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45934.78673310185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45934.78673310185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45934.78673310185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45934.78673310185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45934.78673310185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45934.78673310185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45934.78673310185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45934.78673310185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45934.78673310185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45934.78673310185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45934.78673310185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45934.78673310185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45934.78673310185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45934.78673310185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45934.78673310185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45934.78673310185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45934.78673310185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45934.78673310185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45934.78673310185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45934.78673310185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45934.78673310185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45934.78673310185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45934.78673310185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45934.78673310185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45934.78673310185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45934.78673310185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45934.78673310185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45934.78673310185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45934.78673310185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45934.78673310185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45934.78673310185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45934.78673310185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45934.78673310185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45934.78673310185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45934.78673310185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45934.78673310185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45934.78673310185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45934.78673310185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45934.78673310185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45934.78673310185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45934.78673310185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45934.78673310185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45934.78673310185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45934.78673310185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45934.78673310185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45934.78673310185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45934.78673310185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45934.78673310185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45934.78673310185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45934.78673310185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45934.78673310185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45934.78673310185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45934.78673310185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45934.78673310185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45934.78673310185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45934.78673310185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45934.78673310185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45934.78673310185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45934.78673310185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45934.78673310185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45934.78673310185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45934.78673310185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45934.78673310185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45934.78673310185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45934.78673310185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45934.78673310185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45934.78673310185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45934.78673310185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45934.78673310185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45934.78673310185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45934.78673310185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45934.78673310185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45934.78673310185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45934.78673310185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45934.78673310185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45934.78673310185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45934.78673310185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45934.78673310185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45934.78673310185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45934.78673310185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45934.78673310185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45934.78673310185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45934.78673310185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45934.78673310185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45934.78673310185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45934.78673310185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45934.78673310185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45934.78673310185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45934.78673310185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45934.78673310185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45934.78673310185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45934.78673310185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45934.78673310185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45934.78673310185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45934.78673310185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45934.78673310185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45934.78673310185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45934.78673310185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45934.78673310185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45934.78673310185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45934.78673310185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45934.78673310185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45934.78673310185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45934.78673310185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45934.78673310185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45934.78673310185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45934.78673310185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45934.78673310185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45934.78673310185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45934.78673310185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45934.78673310185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45934.78673310185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45934.78673310185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45934.78673310185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45934.78673310185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45934.78673310185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45934.78673310185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45934.78673310185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45934.78673310185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45934.78673310185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45934.78673310185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45934.78673310185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45934.78673310185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45934.78673310185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45934.78673310185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45934.78673310185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45934.78673310185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45934.78673310185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45934.78673310185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45934.78673310185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45934.78673310185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45934.78673310185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45934.78673310185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45934.78673310185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45934.78673310185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45934.78673310185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45934.78673310185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45934.78673310185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45934.78673310185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45934.78673310185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45934.78673310185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45934.78673310185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45934.78673310185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45934.78673310185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45934.78673310185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45934.78673310185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45934.78673310185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45934.78673310185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45934.78673310185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45934.78673310185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45934.78673310185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45934.78673310185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45934.78673310185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45934.78673310185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45934.78673310185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45934.78673310185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45934.78673310185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45934.78673310185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45934.78673310185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45934.78673310185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45934.78673310185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45934.78673310185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45934.78673310185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45934.78673310185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45934.78673310185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45934.78673310185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45934.78673310185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45934.78673310185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45934.78673310185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45934.78673310185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45934.78673310185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45934.78673310185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45934.78673310185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45934.78673310185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45934.78673310185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45934.78673310185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45934.78673310185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45934.78673310185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45934.78673310185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45934.78673310185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45934.78673310185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45934.78673310185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45934.78673310185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45934.78673310185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45934.78673310185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45934.78673310185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45934.78673310185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45934.78673310185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45934.78673310185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45934.78673310185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45934.78673310185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45934.78673310185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45934.78673310185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45934.78673310185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45934.78673310185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45934.78673310185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45934.78673310185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45934.78673310185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45934.78673310185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45934.78673310185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45934.78673310185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45934.78673310185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45934.78673310185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45934.78673310185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45934.78673310185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45934.78673310185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45934.78673310185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45934.78673310185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45934.78673310185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45934.78673310185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45934.78673310185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45934.78673310185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45934.78673310185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45934.78673310185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45934.78673310185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45934.78673310185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45934.78673310185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45934.78673310185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45934.78673310185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45934.78673310185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45934.78673310185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45934.78673310185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45934.78673310185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45934.78673310185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45934.78673310185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45934.78673310185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45934.78673310185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45934.78673310185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45934.78673310185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45934.78673310185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45934.78673310185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45934.78673310185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45934.78673310185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45934.78673310185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45934.78673310185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45934.78673310185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45934.78673310185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45934.78673310185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45934.78673310185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45934.78673310185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45934.78673310185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45934.78673310185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45934.78673310185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45934.78673310185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45934.78673310185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45934.78673310185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45934.78673310185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45934.78673310185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45934.78673310185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45934.78673310185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45934.78673310185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45934.78673310185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45934.78673310185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45934.78673310185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45934.78673310185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45934.78673310185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45934.78673310185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45934.78673310185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45934.78673310185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45934.78673310185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45934.78673310185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45934.78673310185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45934.78673310185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45934.78673310185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45934.78673310185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45934.78673310185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45934.78673310185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45934.78673310185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45934.78673310185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45934.78673310185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45934.78673310185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45934.78673310185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45934.78673310185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45934.78673310185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45934.78673310185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45934.78673310185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45934.78673310185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45934.78673310185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45934.78673310185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45934.78673310185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45934.78673310185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45934.78673310185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45934.78673310185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45934.78673310185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45934.78673310185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45934.78673310185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45934.78673310185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45934.78673310185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45934.78673310185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45934.78673310185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45934.78673310185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45934.78673310185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45934.78673310185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45934.78673310185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45934.78673310185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45934.78673310185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45934.78673310185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45934.78673310185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45934.78673310185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45934.78673310185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45934.78673310185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45934.78673310185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45934.78673310185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45934.78673310185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45934.78673310185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45934.78673310185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45934.78673310185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45934.78673310185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45934.78673310185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45934.78673310185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45934.78673310185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45934.78673310185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45934.78673310185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45934.78673310185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45934.78673310185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45934.78673310185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45934.78673310185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45934.78673310185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45934.78673310185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45934.78673310185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45934.78673310185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45934.78673310185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45934.78673310185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45934.78673310185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45934.78673310185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45934.78673310185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45934.78673310185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45934.78673310185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45934.78673310185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45934.78673310185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45934.78673310185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45934.78673310185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45934.78673310185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45934.78673310185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45934.78673310185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45934.78673310185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45934.78673310185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45934.78673310185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45934.78673310185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45934.78673310185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45934.78673310185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45934.78673310185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45934.78673310185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45934.78673310185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45934.78673310185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45934.78673310185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45934.78673310185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45934.78673310185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45934.78673310185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45934.78673310185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45934.78673310185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45934.78673310185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45934.78673310185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45934.78673310185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45934.78673310185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45934.78673310185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45934.78673310185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45934.78673310185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45934.78673310185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45934.78673310185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45934.78673310185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45934.78673310185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45934.78673310185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45934.78673310185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45934.78673310185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45934.78673310185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45934.78673310185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45934.78673310185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45934.78673310185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45934.78673310185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45934.78673310185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45934.78673310185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45934.78673310185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45934.78673310185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45934.78673310185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45934.78673310185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45934.78673310185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45934.78673310185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45934.78673310185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45934.78673310185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45934.78673310185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45934.78673310185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45934.78673310185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45934.78673310185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45934.78673310185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45934.78673310185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45934.78673310185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45934.78673310185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45934.78673310185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45934.78673310185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45934.78673310185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45934.78673310185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45934.78673310185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45934.78673310185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45934.78673310185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45934.78673310185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45934.78673310185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45934.78673310185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45934.78673310185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45934.78673310185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45934.78673310185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45934.78673310185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45934.78673310185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45934.78673310185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45934.78673310185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45934.78673310185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45934.78673310185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45934.78673310185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45934.78673310185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45934.78673310185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45934.78673310185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45934.78673310185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45934.78673310185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45934.78673310185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45934.78673310185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45934.78673310185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45934.78673310185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45934.78673310185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45934.78673310185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45934.78673310185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45934.78673310185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45934.78673310185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45934.78673310185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45934.78673310185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45934.78673310185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45934.78673310185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45934.78673310185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45934.78673310185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45934.78673310185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45934.78673310185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45934.78673310185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45934.78673310185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45934.78673310185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45934.78673310185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45934.78673310185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45934.78673310185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45934.78673310185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45934.78673310185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45934.78673310185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45934.78673310185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45934.78673310185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45934.78673310185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45934.78673310185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45934.78673310185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45934.78673310185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45934.78673310185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45934.78673310185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45934.78673310185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45934.78673310185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45934.78673310185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45934.78673310185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45934.78673310185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45934.78673310185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45934.78673310185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45934.78673310185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45934.78673310185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45934.78673310185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45934.78673310185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45934.78673310185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45934.78673310185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45934.78673310185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45934.78673310185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45934.78673310185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45934.78673310185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45934.78673310185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45934.78673310185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45934.78673310185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45934.78673310185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45934.78673310185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45934.78673310185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45934.78673310185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45934.78673310185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45934.78673310185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45934.78673310185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45934.78673310185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45934.78673310185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45934.78673310185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45934.78673310185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45934.78673310185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45934.78673310185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45934.78673310185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45934.78673310185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45934.78673310185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45934.78673310185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45934.78673310185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45934.78673310185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45934.78673310185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45934.78673310185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45934.78673310185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45934.78673310185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45934.78673310185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45934.78673310185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45934.78673310185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45934.78673310185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45934.78673310185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45934.78673310185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45934.78673310185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45934.78673310185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45934.78673310185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45934.78673310185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45934.78673310185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45934.78673310185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45934.78673310185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45934.78673310185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45934.78673310185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45934.78673310185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45934.78673310185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45934.78673310185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45934.78673310185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45934.78673310185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45934.78673310185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45934.78673310185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45934.78673310185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45934.78673310185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45934.78673310185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45934.78673310185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45934.78673310185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45934.78673310185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45934.78673310185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45934.78673310185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45934.78673310185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45934.78673310185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45934.78673310185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45934.78673310185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45934.78673310185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45934.78673310185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45934.78673310185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45934.78673310185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45934.78673310185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45934.78673310185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45934.78673310185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45934.78673310185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45934.78673310185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45934.78673310185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45934.78673310185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45934.78673310185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45934.78673310185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45934.78673310185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45934.78673310185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45934.78673310185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45934.78673310185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45934.78673310185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45934.78673310185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45934.78673310185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45934.78673310185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45934.78673310185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45934.78673310185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45934.78673310185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45934.78673310185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45934.78673310185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45934.78673310185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45934.78673310185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45934.78673310185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45934.78673310185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45934.78673310185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45934.78673310185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45934.78673310185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45934.78673310185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45934.78673310185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45934.78673310185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45934.78673310185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45934.78673310185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45934.78673310185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45934.78673310185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45934.78673310185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45934.78673310185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45934.78673310185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45934.78673310185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45934.78673310185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45934.78673310185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45934.78673310185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45934.78673310185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45934.78673310185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45934.78673310185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45934.78673310185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45934.78673310185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45934.78673310185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45934.78673310185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45934.78673310185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45934.78673310185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45934.78673310185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45934.78673310185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45934.78673310185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45934.78673310185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45934.78673310185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45934.78673310185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45934.78673310185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45934.78673310185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45934.78673310185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45934.78673310185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45934.78673310185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45934.78673310185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45934.78673310185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45934.78673310185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45934.78673310185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45934.78673310185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45934.78673310185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45934.78673310185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45934.78673310185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45934.78673310185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45934.78673310185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45934.78673310185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45934.78673310185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45934.78673310185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45934.78673310185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45934.78673310185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45934.78673310185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45934.78673310185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45934.78673310185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45934.78673310185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45934.78673310185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45934.78673310185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45934.78673310185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45934.78673310185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45934.78673310185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45934.78673310185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45934.78673310185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45934.78673310185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45934.78673310185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45934.78673310185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45934.78673310185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45934.78673310185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45934.78673310185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45934.78673310185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45934.78673310185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45934.78673310185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45934.78673310185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45934.78673310185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45934.78673310185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45934.78673310185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45934.78673310185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45934.78673310185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45934.78673310185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45934.78673310185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45934.78673310185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45934.78673310185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45934.78673310185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45934.78673310185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45934.78673310185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45934.78673310185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45934.78673310185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45934.78673310185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45934.78673310185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45934.78673310185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45934.78673310185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45934.78673310185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45934.78673310185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45934.78673310185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45934.78673310185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45934.78673310185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45934.78673310185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45934.78673310185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45934.78673310185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45934.78673310185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45934.78673310185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45934.78673310185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45934.78673310185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45934.78673310185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45934.78673310185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45934.78673310185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45934.78673310185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45934.78673310185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45934.78673310185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45934.78673310185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45934.78673310185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45934.78673310185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45934.78673310185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45934.78673310185</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F13" sqref="F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231.30601550925348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3.8964553240730311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39045</v>
      </c>
      <c r="F4" s="113">
        <v>45934.702430555553</v>
      </c>
      <c r="G4" s="114">
        <f ca="1">IFERROR(NOW()-F4,"")</f>
        <v>8.4302546296385117E-2</v>
      </c>
      <c r="H4" s="113">
        <v>45934.712175925924</v>
      </c>
      <c r="I4" s="110" t="str">
        <f>IFERROR(VLOOKUP(D4,DB!A:F,6,0),"")</f>
        <v>Generator-SG</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45934.78673310185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45934.78673310185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45934.78673310185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45934.78673310185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45934.78673310185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45934.78673310185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45934.78673310185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45934.78673310185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45934.78673310185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45934.78673310185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45934.78673310185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45934.78673310185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45934.78673310185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45934.78673310185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45934.78673310185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45934.78673310185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45934.78673310185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45934.78673310185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45934.78673310185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45934.78673310185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45934.78673310185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45934.78673310185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45934.78673310185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45934.78673310185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45934.78673310185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45934.78673310185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45934.78673310185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45934.78673310185</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42.954672916661366</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8.5978557870330405</v>
      </c>
      <c r="H3" s="38">
        <v>45926.158159722225</v>
      </c>
      <c r="I3" s="37" t="str">
        <f>IFERROR(VLOOKUP(D3,DB!A:F,6,0),"")</f>
        <v>SCECO</v>
      </c>
      <c r="J3" s="37" t="str">
        <f>IFERROR(VLOOKUP(D3,DB!A:G,7,0),"")</f>
        <v>Good</v>
      </c>
      <c r="K3" s="37" t="s">
        <v>39066</v>
      </c>
      <c r="L3" s="37" t="str">
        <f>IFERROR(VLOOKUP(D3,DB!A:I,9,0),"")</f>
        <v>Latis</v>
      </c>
      <c r="M3" s="136"/>
    </row>
    <row r="4" spans="1:13" ht="30.75">
      <c r="A4" s="37" t="s">
        <v>39067</v>
      </c>
      <c r="B4" s="37" t="str">
        <f>IFERROR(VLOOKUP(D4,DB!A:K,11,0),"")</f>
        <v>R5</v>
      </c>
      <c r="C4" s="37">
        <v>1</v>
      </c>
      <c r="D4" s="37" t="s">
        <v>38461</v>
      </c>
      <c r="E4" s="37" t="s">
        <v>39045</v>
      </c>
      <c r="F4" s="38">
        <v>45934.580520833333</v>
      </c>
      <c r="G4" s="39">
        <f ca="1">IFERROR(NOW()-F4,"-")</f>
        <v>0.20621226851653773</v>
      </c>
      <c r="H4" s="38">
        <v>45934.522187499999</v>
      </c>
      <c r="I4" s="37" t="str">
        <f>IFERROR(VLOOKUP(D4,DB!A:F,6,0),"")</f>
        <v>SCECO</v>
      </c>
      <c r="J4" s="37" t="str">
        <f>IFERROR(VLOOKUP(D4,DB!A:G,7,0),"")</f>
        <v>Good</v>
      </c>
      <c r="K4" s="37" t="s">
        <v>39068</v>
      </c>
      <c r="L4" s="37" t="str">
        <f>IFERROR(VLOOKUP(D4,DB!A:I,9,0),"")</f>
        <v>Latis</v>
      </c>
      <c r="M4" s="136"/>
    </row>
    <row r="5" spans="1:13" ht="15">
      <c r="A5" s="37"/>
      <c r="B5" s="37" t="str">
        <f>IFERROR(VLOOKUP(D5,DB!A:K,11,0),"")</f>
        <v/>
      </c>
      <c r="C5" s="37"/>
      <c r="D5" s="37"/>
      <c r="E5" s="37"/>
      <c r="F5" s="38"/>
      <c r="G5" s="39">
        <f ca="1">IFERROR(NOW()-F5,"-")</f>
        <v>45934.78673310185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45934.78673310185</v>
      </c>
      <c r="H6" s="38"/>
      <c r="I6" s="37" t="str">
        <f>IFERROR(VLOOKUP(D6,DB!A:F,6,0),"")</f>
        <v/>
      </c>
      <c r="J6" s="37" t="str">
        <f>IFERROR(VLOOKUP(D6,DB!A:G,7,0),"")</f>
        <v/>
      </c>
      <c r="K6" s="37"/>
      <c r="L6" s="37" t="str">
        <f>IFERROR(VLOOKUP(D6,DB!A:I,9,0),"")</f>
        <v/>
      </c>
      <c r="M6" s="136"/>
    </row>
    <row r="7" spans="1:13" ht="15.75">
      <c r="A7" s="37"/>
      <c r="B7" s="37" t="str">
        <f>IFERROR(VLOOKUP(D7,DB!A:K,11,0),"")</f>
        <v/>
      </c>
      <c r="C7" s="37"/>
      <c r="D7" s="141"/>
      <c r="E7" s="37"/>
      <c r="F7" s="38"/>
      <c r="G7" s="39">
        <f ca="1">IFERROR(NOW()-F7,"-")</f>
        <v>45934.78673310185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45934.78673310185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45934.78673310185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45934.78673310185</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1"/>
      <c r="E11" s="37"/>
      <c r="F11" s="38"/>
      <c r="G11" s="39">
        <f ca="1">IFERROR(NOW()-F11,"-")</f>
        <v>45934.78673310185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45934.78673310185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45934.78673310185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45934.78673310185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45934.78673310185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45934.78673310185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45934.78673310185</v>
      </c>
      <c r="H17" s="38"/>
      <c r="I17" s="37" t="str">
        <f>IFERROR(VLOOKUP(D17,DB!A:F,6,0),"")</f>
        <v/>
      </c>
      <c r="J17" s="37" t="str">
        <f>IFERROR(VLOOKUP(D17,DB!A:G,7,0),"")</f>
        <v/>
      </c>
      <c r="K17" s="37"/>
      <c r="L17" s="37" t="str">
        <f>IFERROR(VLOOKUP(D17,DB!A:I,9,0),"")</f>
        <v/>
      </c>
      <c r="M17" s="136"/>
    </row>
    <row r="18" spans="1:13" ht="15">
      <c r="A18" s="92"/>
      <c r="B18" s="92" t="str">
        <f>IFERROR(VLOOKUP(D18,DB!A:K,11,0),"")</f>
        <v/>
      </c>
      <c r="C18" s="92"/>
      <c r="D18" s="92"/>
      <c r="E18" s="92"/>
      <c r="F18" s="134"/>
      <c r="G18" s="135">
        <f ca="1">IFERROR(NOW()-F18,"-")</f>
        <v>45934.78673310185</v>
      </c>
      <c r="H18" s="134"/>
      <c r="I18" s="92" t="str">
        <f>IFERROR(VLOOKUP(D18,DB!A:F,6,0),"")</f>
        <v/>
      </c>
      <c r="J18" s="92" t="str">
        <f>IFERROR(VLOOKUP(D18,DB!A:G,7,0),"")</f>
        <v/>
      </c>
      <c r="K18" s="92"/>
      <c r="L18" s="92" t="str">
        <f>IFERROR(VLOOKUP(D18,DB!A:I,9,0),"")</f>
        <v/>
      </c>
      <c r="M18" s="136"/>
    </row>
    <row r="19" spans="1:13" ht="15">
      <c r="A19" s="37"/>
      <c r="B19" s="37" t="str">
        <f>IFERROR(VLOOKUP(D19,DB!A:K,11,0),"")</f>
        <v/>
      </c>
      <c r="C19" s="37"/>
      <c r="D19" s="37"/>
      <c r="E19" s="37"/>
      <c r="F19" s="38"/>
      <c r="G19" s="39">
        <f ca="1">IFERROR(NOW()-F19,"-")</f>
        <v>45934.78673310185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45934.78673310185</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45934.78673310185</v>
      </c>
      <c r="H21" s="38"/>
      <c r="I21" s="37" t="str">
        <f>IFERROR(VLOOKUP(D21,DB!A:F,6,0),"")</f>
        <v/>
      </c>
      <c r="J21" s="37" t="str">
        <f>IFERROR(VLOOKUP(D21,DB!A:G,7,0),"")</f>
        <v/>
      </c>
      <c r="K21" s="37"/>
      <c r="L21" s="37" t="str">
        <f>IFERROR(VLOOKUP(D21,DB!A:I,9,0),"")</f>
        <v/>
      </c>
      <c r="M21" s="136"/>
    </row>
    <row r="22" spans="1:13" ht="30.75">
      <c r="A22" s="37"/>
      <c r="B22" s="37" t="str">
        <f>IFERROR(VLOOKUP(D22,DB!A:K,11,0),"")</f>
        <v/>
      </c>
      <c r="C22" s="37"/>
      <c r="D22" s="37"/>
      <c r="E22" s="37"/>
      <c r="F22" s="38"/>
      <c r="G22" s="39">
        <f ca="1">IFERROR(NOW()-F22,"-")</f>
        <v>45934.78673310185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45934.78673310185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45934.78673310185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45934.78673310185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45934.78673310185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45934.78673310185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45934.78673310185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45934.78673310185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45934.78673310185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45934.78673310185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45934.78673310185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45934.78673310185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45934.78673310185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45934.78673310185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45934.78673310185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45934.78673310185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45934.78673310185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c r="E39" s="37"/>
      <c r="F39" s="38"/>
      <c r="G39" s="39">
        <f ca="1">IFERROR(NOW()-F39,"-")</f>
        <v>45934.78673310185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45934.78673310185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45934.78673310185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45934.78673310185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45934.78673310185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45934.78673310185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45934.78673310185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45934.78673310185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45934.78673310185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45934.78673310185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45934.78673310185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45934.78673310185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45934.78673310185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45934.78673310185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45934.78673310185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45934.78673310185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45934.78673310185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45934.78673310185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45934.78673310185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45934.78673310185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45934.78673310185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45934.78673310185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45934.78673310185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45934.78673310185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45934.78673310185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45934.78673310185</v>
      </c>
      <c r="H64" s="38"/>
      <c r="I64" s="37" t="str">
        <f>IFERROR(VLOOKUP(D64,DB!A:F,6,0),"")</f>
        <v/>
      </c>
      <c r="J64" s="37" t="str">
        <f>IFERROR(VLOOKUP(D64,DB!A:G,7,0),"")</f>
        <v/>
      </c>
      <c r="K64" s="37"/>
      <c r="L64" s="37" t="str">
        <f>IFERROR(VLOOKUP(D64,DB!A:I,9,0),"")</f>
        <v/>
      </c>
      <c r="M64" s="136"/>
    </row>
    <row r="65" spans="1:13" ht="15">
      <c r="A65" s="92"/>
      <c r="B65" s="92" t="str">
        <f>IFERROR(VLOOKUP(D65,DB!A:K,11,0),"")</f>
        <v/>
      </c>
      <c r="C65" s="92"/>
      <c r="D65" s="92"/>
      <c r="E65" s="92"/>
      <c r="F65" s="134"/>
      <c r="G65" s="135">
        <f ca="1">IFERROR(NOW()-F65,"-")</f>
        <v>45934.78673310185</v>
      </c>
      <c r="H65" s="134"/>
      <c r="I65" s="92" t="str">
        <f>IFERROR(VLOOKUP(D65,DB!A:F,6,0),"")</f>
        <v/>
      </c>
      <c r="J65" s="92" t="str">
        <f>IFERROR(VLOOKUP(D65,DB!A:G,7,0),"")</f>
        <v/>
      </c>
      <c r="K65" s="92"/>
      <c r="L65" s="92" t="str">
        <f>IFERROR(VLOOKUP(D65,DB!A:I,9,0),"")</f>
        <v/>
      </c>
      <c r="M65" s="136"/>
    </row>
    <row r="66" spans="1:13" ht="15">
      <c r="A66" s="92"/>
      <c r="B66" s="92" t="str">
        <f>IFERROR(VLOOKUP(D66,DB!A:K,11,0),"")</f>
        <v/>
      </c>
      <c r="C66" s="92"/>
      <c r="D66" s="92"/>
      <c r="E66" s="92"/>
      <c r="F66" s="134"/>
      <c r="G66" s="135">
        <f ca="1">IFERROR(NOW()-F66,"-")</f>
        <v>45934.78673310185</v>
      </c>
      <c r="H66" s="134"/>
      <c r="I66" s="92" t="str">
        <f>IFERROR(VLOOKUP(D66,DB!A:F,6,0),"")</f>
        <v/>
      </c>
      <c r="J66" s="92" t="str">
        <f>IFERROR(VLOOKUP(D66,DB!A:G,7,0),"")</f>
        <v/>
      </c>
      <c r="K66" s="92"/>
      <c r="L66" s="92" t="str">
        <f>IFERROR(VLOOKUP(D66,DB!A:I,9,0),"")</f>
        <v/>
      </c>
    </row>
    <row r="67" spans="1:13" ht="15">
      <c r="A67" s="37"/>
      <c r="B67" s="37" t="str">
        <f>IFERROR(VLOOKUP(D67,DB!A:K,11,0),"")</f>
        <v/>
      </c>
      <c r="C67" s="37"/>
      <c r="D67" s="37"/>
      <c r="E67" s="37"/>
      <c r="F67" s="38"/>
      <c r="G67" s="39">
        <f ca="1">IFERROR(NOW()-F67,"-")</f>
        <v>45934.78673310185</v>
      </c>
      <c r="H67" s="38"/>
      <c r="I67" s="37" t="str">
        <f>IFERROR(VLOOKUP(D67,DB!A:F,6,0),"")</f>
        <v/>
      </c>
      <c r="J67" s="37" t="str">
        <f>IFERROR(VLOOKUP(D67,DB!A:G,7,0),"")</f>
        <v/>
      </c>
      <c r="K67" s="37"/>
      <c r="L67" s="37" t="str">
        <f>IFERROR(VLOOKUP(D67,DB!A:I,9,0),"")</f>
        <v/>
      </c>
    </row>
    <row r="68" spans="1:13" ht="15">
      <c r="A68" s="37"/>
      <c r="B68" s="37" t="str">
        <f>IFERROR(VLOOKUP(D68,DB!A:K,11,0),"")</f>
        <v/>
      </c>
      <c r="C68" s="37"/>
      <c r="D68" s="37"/>
      <c r="E68" s="37"/>
      <c r="F68" s="38"/>
      <c r="G68" s="39">
        <f ca="1">IFERROR(NOW()-F68,"-")</f>
        <v>45934.78673310185</v>
      </c>
      <c r="H68" s="38"/>
      <c r="I68" s="37" t="str">
        <f>IFERROR(VLOOKUP(D68,DB!A:F,6,0),"")</f>
        <v/>
      </c>
      <c r="J68" s="37" t="str">
        <f>IFERROR(VLOOKUP(D68,DB!A:G,7,0),"")</f>
        <v/>
      </c>
      <c r="K68" s="37"/>
      <c r="L68" s="37" t="str">
        <f>IFERROR(VLOOKUP(D68,DB!A:I,9,0),"")</f>
        <v/>
      </c>
    </row>
    <row r="69" spans="1:13" ht="15">
      <c r="A69" s="37"/>
      <c r="B69" s="37" t="str">
        <f>IFERROR(VLOOKUP(D69,DB!A:K,11,0),"")</f>
        <v/>
      </c>
      <c r="C69" s="37"/>
      <c r="D69" s="37"/>
      <c r="E69" s="37"/>
      <c r="F69" s="38"/>
      <c r="G69" s="39">
        <f ca="1">IFERROR(NOW()-F69,"-")</f>
        <v>45934.78673310185</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45934.78673310185</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45934.78673310185</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45934.78673310185</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45934.78673310185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45934.78673310185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45934.78673310185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45934.78673310185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45934.78673310185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45934.78673310185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45934.78673310185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45934.78673310185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45934.78673310185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45934.78673310185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45934.78673310185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45934.78673310185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45934.78673310185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45934.78673310185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45934.78673310185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45934.78673310185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45934.78673310185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45934.78673310185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45934.78673310185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45934.78673310185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45934.78673310185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45934.78673310185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45934.78673310185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45934.78673310185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45934.78673310185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45934.78673310185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45934.78673310185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45934.78673310185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45934.78673310185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45934.78673310185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45934.78673310185</v>
      </c>
      <c r="H103" s="38"/>
      <c r="I103" s="37" t="str">
        <f>IFERROR(VLOOKUP(D103,DB!A:F,6,0),"")</f>
        <v/>
      </c>
      <c r="J103" s="37" t="str">
        <f>IFERROR(VLOOKUP(D103,DB!A:G,7,0),"")</f>
        <v/>
      </c>
      <c r="K103" s="37"/>
      <c r="L103" s="37" t="str">
        <f>IFERROR(VLOOKUP(D103,DB!A:I,9,0),"")</f>
        <v/>
      </c>
    </row>
    <row r="104" spans="1:12" ht="15">
      <c r="A104" s="92"/>
      <c r="B104" s="92" t="str">
        <f>IFERROR(VLOOKUP(D104,DB!A:K,11,0),"")</f>
        <v/>
      </c>
      <c r="C104" s="92"/>
      <c r="D104" s="92"/>
      <c r="E104" s="92"/>
      <c r="F104" s="134"/>
      <c r="G104" s="135">
        <f ca="1">IFERROR(NOW()-F104,"-")</f>
        <v>45934.78673310185</v>
      </c>
      <c r="H104" s="134"/>
      <c r="I104" s="92" t="str">
        <f>IFERROR(VLOOKUP(D104,DB!A:F,6,0),"")</f>
        <v/>
      </c>
      <c r="J104" s="92" t="str">
        <f>IFERROR(VLOOKUP(D104,DB!A:G,7,0),"")</f>
        <v/>
      </c>
      <c r="K104" s="92"/>
      <c r="L104" s="92" t="str">
        <f>IFERROR(VLOOKUP(D104,DB!A:I,9,0),"")</f>
        <v/>
      </c>
    </row>
    <row r="105" spans="1:12" ht="15">
      <c r="A105" s="37"/>
      <c r="B105" s="37" t="str">
        <f>IFERROR(VLOOKUP(D105,DB!A:K,11,0),"")</f>
        <v/>
      </c>
      <c r="C105" s="37"/>
      <c r="D105" s="37"/>
      <c r="E105" s="37"/>
      <c r="F105" s="38"/>
      <c r="G105" s="39">
        <f ca="1">IFERROR(NOW()-F105,"-")</f>
        <v>45934.78673310185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45934.78673310185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45934.78673310185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45934.78673310185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45934.78673310185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45934.78673310185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45934.78673310185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45934.78673310185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45934.78673310185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45934.78673310185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45934.78673310185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45934.78673310185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45934.78673310185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45934.78673310185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45934.78673310185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45934.78673310185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45934.78673310185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45934.78673310185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45934.78673310185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45934.78673310185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45934.78673310185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45934.78673310185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45934.78673310185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45934.78673310185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45934.78673310185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45934.78673310185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45934.78673310185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45934.78673310185</v>
      </c>
      <c r="H132" s="38"/>
      <c r="I132" s="37" t="str">
        <f>IFERROR(VLOOKUP(D132,DB!A:F,6,0),"")</f>
        <v/>
      </c>
      <c r="J132" s="37" t="str">
        <f>IFERROR(VLOOKUP(D132,DB!A:G,7,0),"")</f>
        <v/>
      </c>
      <c r="K132" s="37"/>
      <c r="L132" s="37" t="str">
        <f>IFERROR(VLOOKUP(D132,DB!A:I,9,0),"")</f>
        <v/>
      </c>
    </row>
    <row r="133" spans="1:12" ht="15">
      <c r="A133" s="92"/>
      <c r="B133" s="92" t="str">
        <f>IFERROR(VLOOKUP(D133,DB!A:K,11,0),"")</f>
        <v/>
      </c>
      <c r="C133" s="92"/>
      <c r="D133" s="92"/>
      <c r="E133" s="92"/>
      <c r="F133" s="134"/>
      <c r="G133" s="135">
        <f ca="1">IFERROR(NOW()-F133,"-")</f>
        <v>45934.78673310185</v>
      </c>
      <c r="H133" s="134"/>
      <c r="I133" s="92" t="str">
        <f>IFERROR(VLOOKUP(D133,DB!A:F,6,0),"")</f>
        <v/>
      </c>
      <c r="J133" s="92" t="str">
        <f>IFERROR(VLOOKUP(D133,DB!A:G,7,0),"")</f>
        <v/>
      </c>
      <c r="K133" s="92"/>
      <c r="L133" s="92" t="str">
        <f>IFERROR(VLOOKUP(D133,DB!A:I,9,0),"")</f>
        <v/>
      </c>
    </row>
    <row r="134" spans="1:12" ht="15">
      <c r="A134" s="37"/>
      <c r="B134" s="37" t="str">
        <f>IFERROR(VLOOKUP(D134,DB!A:K,11,0),"")</f>
        <v/>
      </c>
      <c r="C134" s="37"/>
      <c r="D134" s="37"/>
      <c r="E134" s="37"/>
      <c r="F134" s="38"/>
      <c r="G134" s="39">
        <f ca="1">IFERROR(NOW()-F134,"-")</f>
        <v>45934.78673310185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45934.78673310185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45934.78673310185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45934.78673310185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45934.78673310185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45934.78673310185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45934.78673310185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45934.78673310185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45934.78673310185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45934.78673310185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45934.78673310185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45934.78673310185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45934.78673310185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45934.78673310185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45934.78673310185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45934.78673310185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45934.78673310185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45934.78673310185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45934.78673310185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45934.78673310185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45934.78673310185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45934.78673310185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45934.78673310185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45934.78673310185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45934.78673310185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45934.78673310185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45934.78673310185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45934.78673310185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45934.78673310185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45934.78673310185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45934.78673310185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45934.78673310185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45934.78673310185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45934.78673310185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45934.78673310185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45934.78673310185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45934.78673310185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45934.78673310185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45934.78673310185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45934.78673310185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45934.78673310185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45934.78673310185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45934.78673310185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45934.78673310185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45934.78673310185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45934.78673310185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45934.78673310185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45934.78673310185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45934.78673310185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45934.78673310185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45934.78673310185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45934.78673310185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45934.78673310185</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45934.78673310185</v>
      </c>
      <c r="H187" s="134"/>
      <c r="I187" s="92" t="str">
        <f>IFERROR(VLOOKUP(D187,DB!A:F,6,0),"")</f>
        <v/>
      </c>
      <c r="J187" s="92" t="str">
        <f>IFERROR(VLOOKUP(D187,DB!A:G,7,0),"")</f>
        <v/>
      </c>
      <c r="K187" s="92"/>
      <c r="L187" s="92" t="str">
        <f>IFERROR(VLOOKUP(D187,DB!A:I,9,0),"")</f>
        <v/>
      </c>
    </row>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2" ht="15"/>
    <row r="513" ht="15"/>
    <row r="514" ht="15"/>
    <row r="515" ht="15"/>
    <row r="517" ht="15"/>
    <row r="518" ht="15"/>
    <row r="519"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0" ht="15"/>
    <row r="841" ht="15"/>
    <row r="842" ht="15"/>
    <row r="846" ht="15"/>
    <row r="847" ht="15"/>
    <row r="857" ht="15"/>
    <row r="862" ht="15"/>
    <row r="873" ht="15"/>
    <row r="874" ht="15"/>
    <row r="881" ht="15"/>
    <row r="882" ht="15"/>
    <row r="886" ht="15"/>
    <row r="887" ht="15"/>
    <row r="888" ht="15"/>
    <row r="895" ht="15"/>
    <row r="896" ht="15"/>
    <row r="897" ht="15"/>
    <row r="898" ht="15"/>
    <row r="900" ht="15"/>
    <row r="901" ht="15"/>
    <row r="902" ht="15"/>
    <row r="905" ht="15"/>
    <row r="906" ht="15"/>
    <row r="907" ht="15"/>
    <row r="908" ht="15"/>
    <row r="910" ht="15"/>
    <row r="911" ht="15"/>
    <row r="912" ht="15"/>
    <row r="913" ht="15"/>
    <row r="914" ht="15"/>
    <row r="915" ht="15"/>
    <row r="917" ht="15"/>
    <row r="918" ht="15"/>
    <row r="920" ht="15"/>
    <row r="921" ht="15"/>
    <row r="923" ht="15"/>
    <row r="924" ht="15"/>
    <row r="925" ht="15"/>
    <row r="927" ht="15"/>
    <row r="928" ht="15"/>
    <row r="929" ht="15"/>
    <row r="930" ht="15"/>
    <row r="931" ht="15"/>
    <row r="935" ht="15"/>
    <row r="936" ht="15"/>
    <row r="937" ht="15"/>
    <row r="938" ht="15"/>
    <row r="941" ht="15"/>
    <row r="942" ht="15"/>
    <row r="945" ht="15"/>
    <row r="986" ht="15"/>
    <row r="987" ht="15"/>
    <row r="990" ht="15"/>
    <row r="991" ht="15"/>
    <row r="998" ht="15"/>
    <row r="999" ht="15"/>
    <row r="1002" ht="15"/>
    <row r="1004" ht="15"/>
    <row r="1006" ht="15"/>
    <row r="1007" ht="15"/>
    <row r="1008" ht="15"/>
    <row r="1011" ht="15"/>
    <row r="1012" ht="15"/>
    <row r="1014" ht="15"/>
    <row r="1017" ht="15"/>
    <row r="1018" ht="15"/>
    <row r="1020" ht="15"/>
    <row r="1021" ht="15"/>
    <row r="1022" ht="15"/>
    <row r="1023" ht="15"/>
    <row r="1024" ht="15"/>
    <row r="1027" ht="15"/>
    <row r="1028" ht="15"/>
    <row r="1029" ht="15"/>
    <row r="1030" ht="15"/>
    <row r="1031" ht="15"/>
    <row r="1032" ht="15"/>
    <row r="1034" ht="15"/>
    <row r="1036" ht="15"/>
    <row r="1038" ht="15"/>
    <row r="1039" ht="15"/>
    <row r="1040" ht="15"/>
    <row r="1042" ht="15"/>
    <row r="1043" ht="15"/>
    <row r="1044" ht="15"/>
    <row r="1045" ht="15"/>
    <row r="1046" ht="15"/>
    <row r="1047" ht="15"/>
    <row r="1048" ht="15"/>
    <row r="1050" ht="15"/>
    <row r="1051" ht="15"/>
    <row r="1052" ht="15"/>
    <row r="1057" ht="15"/>
    <row r="1058" ht="15"/>
    <row r="1062" ht="15"/>
    <row r="1063" ht="15"/>
    <row r="1064" ht="15"/>
    <row r="1067" ht="15"/>
    <row r="1069" ht="15"/>
    <row r="1073" ht="15"/>
    <row r="1077" ht="15"/>
    <row r="1083" ht="15"/>
    <row r="1084" ht="15"/>
    <row r="1086" ht="15"/>
    <row r="1087" ht="15"/>
    <row r="1089" ht="15"/>
    <row r="1092" ht="15"/>
    <row r="1093" ht="15"/>
    <row r="1095" ht="15"/>
    <row r="1097" ht="15"/>
    <row r="1099" ht="15"/>
    <row r="1101" ht="15"/>
    <row r="1102" ht="15"/>
    <row r="1103" ht="15"/>
    <row r="1105" ht="15"/>
    <row r="1106" ht="15"/>
    <row r="1107" ht="15"/>
    <row r="1108" ht="15"/>
    <row r="1111" ht="15"/>
    <row r="1285" ht="15"/>
    <row r="1286" ht="15"/>
    <row r="1296" ht="15"/>
    <row r="1297" ht="15"/>
    <row r="1298" ht="15"/>
    <row r="1304" ht="15"/>
    <row r="1305" ht="15"/>
    <row r="1306" ht="15"/>
    <row r="1307" ht="15"/>
    <row r="1309" ht="15"/>
    <row r="1312" ht="15"/>
    <row r="1313" ht="15"/>
    <row r="1314" ht="15"/>
    <row r="1315" ht="15"/>
    <row r="1317" ht="15"/>
    <row r="1318" ht="15"/>
    <row r="1320" ht="15"/>
    <row r="1321" ht="15"/>
    <row r="1322" ht="15"/>
    <row r="1323" ht="15"/>
    <row r="1325" ht="15"/>
    <row r="1326" ht="15"/>
    <row r="1327" ht="15"/>
    <row r="1330" ht="15"/>
    <row r="1331" ht="15"/>
    <row r="1334" ht="15"/>
    <row r="1335" ht="15"/>
    <row r="1336" ht="15"/>
    <row r="1337" ht="15"/>
    <row r="1338" ht="15"/>
    <row r="1339" ht="15"/>
    <row r="1340" ht="15"/>
    <row r="1341" ht="15"/>
    <row r="1343" ht="15"/>
    <row r="1345" ht="15"/>
    <row r="1346" ht="15"/>
    <row r="1347" ht="15"/>
    <row r="1350" ht="15"/>
    <row r="1360" ht="15"/>
    <row r="1363" ht="15"/>
    <row r="1364" ht="15"/>
    <row r="1368" ht="15"/>
    <row r="1372" ht="15"/>
    <row r="1375" ht="15"/>
    <row r="1377" ht="15"/>
    <row r="1378" ht="15"/>
    <row r="1381" ht="15"/>
    <row r="1383" ht="15"/>
  </sheetData>
  <dataValidations count="2">
    <dataValidation allowBlank="1" showInputMessage="1" showErrorMessage="1" sqref="E1" xr:uid="{920C6338-E771-4DAE-8C89-92A9093EA4DE}"/>
    <dataValidation type="list" allowBlank="1" showInputMessage="1" showErrorMessage="1" sqref="E2:E1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0.90576087962836027</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8.0138858796271961</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1.9680872685130453</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1.0814090277781361</v>
      </c>
      <c r="H5" s="140">
        <v>45933.228229166663</v>
      </c>
      <c r="I5" s="137" t="str">
        <f>IFERROR(VLOOKUP(D5,DB!A:F,6,0),"")</f>
        <v>SCECO</v>
      </c>
      <c r="J5" s="137" t="str">
        <f>IFERROR(VLOOKUP(D5,DB!A:G,7,0),"")</f>
        <v>Weak</v>
      </c>
      <c r="K5" s="137" t="s">
        <v>39075</v>
      </c>
      <c r="L5" s="137" t="str">
        <f>IFERROR(VLOOKUP(D5,DB!A:I,9,0),"")</f>
        <v>Latis</v>
      </c>
    </row>
    <row r="6" spans="1:16383" ht="31.5" customHeight="1">
      <c r="A6" s="121"/>
      <c r="B6" s="137" t="str">
        <f>IFERROR(VLOOKUP(D6,DB!A:K,11,0),"")</f>
        <v/>
      </c>
      <c r="C6" s="137"/>
      <c r="D6" s="137"/>
      <c r="E6" s="137"/>
      <c r="F6" s="137"/>
      <c r="G6" s="137">
        <f ca="1">IFERROR(NOW()-F6,"-")</f>
        <v>45934.78673310185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45934.78673310185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45934.78673310185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45934.78673310185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45934.78673310185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45934.78673310185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45934.78673310185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45934.78673310185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45934.78673310185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45934.78673310185</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45934.78673310185</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45934.78673310185</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45934.78673310185</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45934.78673310185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45934.78673310185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45934.78673310185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45934.78673310185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45934.78673310185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45934.78673310185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45934.78673310185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45934.78673310185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45934.78673310185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45934.78673310185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45934.78673310185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45934.78673310185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45934.78673310185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45934.78673310185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45934.78673310185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45934.78673310185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45934.78673310185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45934.78673310185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45934.78673310185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45934.78673310185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45934.78673310185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45934.78673310185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45934.78673310185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45934.78673310185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45934.78673310185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45934.78673310185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45934.78673310185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45934.78673310185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45934.78673310185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45934.78673310185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45934.78673310185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45934.78673310185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45934.78673310185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45934.78673310185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45934.78673310185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45934.78673310185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45934.78673310185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45934.78673310185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45934.78673310185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45934.78673310185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45934.78673310185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45934.78673310185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45934.78673310185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45934.78673310185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45934.78673310185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45934.78673310185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45934.78673310185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45934.78673310185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45934.78673310185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45934.78673310185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45934.78673310185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45934.78673310185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45934.78673310185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45934.78673310185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45934.78673310185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45934.78673310185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45934.78673310185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45934.78673310185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45934.78673310185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45934.78673310185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45934.78673310185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45934.78673310185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45934.78673310185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45934.78673310185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45934.78673310185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45934.78673310185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45934.78673310185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45934.78673310185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45934.78673310185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45934.78673310185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45934.78673310185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45934.78673310185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45934.78673310185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45934.78673310185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45934.78673310185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45934.78673310185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45934.78673310185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45934.78673310185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45934.78673310185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45934.78673310185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45934.78673310185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45934.78673310185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45934.78673310185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45934.78673310185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45934.78673310185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45934.78673310185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45934.78673310185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45934.78673310185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45934.78673310185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45934.78673310185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45934.78673310185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45934.78673310185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45934.78673310185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45934.78673310185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45934.78673310185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45934.78673310185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45934.78673310185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45934.78673310185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45934.78673310185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45934.78673310185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45934.78673310185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45934.78673310185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45934.78673310185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45934.78673310185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45934.78673310185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45934.78673310185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45934.78673310185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45934.78673310185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45934.78673310185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45934.78673310185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45934.78673310185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45934.78673310185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45934.78673310185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45934.78673310185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45934.78673310185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45934.78673310185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45934.78673310185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45934.78673310185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45934.78673310185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45934.78673310185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45934.78673310185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45934.78673310185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45934.78673310185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45934.78673310185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45934.78673310185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45934.78673310185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45934.78673310185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45934.78673310185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45934.78673310185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45934.78673310185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45934.78673310185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45934.78673310185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45934.78673310185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45934.78673310185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45934.78673310185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45934.78673310185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45934.78673310185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45934.78673310185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45934.78673310185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45934.78673310185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45934.78673310185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45934.78673310185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45934.78673310185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45934.78673310185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45934.78673310185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45934.78673310185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45934.78673310185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45934.78673310185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45934.78673310185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45934.78673310185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45934.78673310185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45934.78673310185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45934.78673310185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45934.78673310185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45934.78673310185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45934.78673310185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45934.78673310185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45934.78673310185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45934.78673310185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45934.78673310185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45934.78673310185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45934.78673310185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45934.78673310185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45934.78673310185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45934.78673310185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45934.78673310185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45934.78673310185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45934.78673310185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45934.78673310185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45934.78673310185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45934.78673310185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45934.78673310185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45934.78673310185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45934.78673310185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45934.78673310185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45934.78673310185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45934.78673310185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45934.78673310185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45934.78673310185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45934.78673310185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45934.78673310185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45934.78673310185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45934.78673310185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45934.78673310185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45934.78673310185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45934.78673310185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45934.78673310185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45934.78673310185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45934.78673310185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45934.78673310185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45934.78673310185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45934.78673310185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45934.78673310185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45934.78673310185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45934.78673310185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45934.78673310185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45934.78673310185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45934.78673310185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45934.78673310185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45934.78673310185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45934.78673310185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45934.78673310185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45934.78673310185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45934.78673310185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45934.78673310185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45934.78673310185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45934.78673310185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45934.78673310185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45934.78673310185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45934.78673310185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45934.78673310185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45934.78673310185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45934.78673310185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45934.78673310185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45934.78673310185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45934.78673310185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45934.78673310185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45934.78673310185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45934.78673310185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45934.78673310185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45934.78673310185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45934.78673310185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45934.78673310185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45934.78673310185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45934.78673310185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45934.78673310185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45934.78673310185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45934.78673310185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45934.78673310185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45934.78673310185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45934.78673310185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45934.78673310185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45934.78673310185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45934.78673310185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45934.78673310185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45934.78673310185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45934.78673310185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45934.78673310185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45934.78673310185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45934.78673310185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45934.78673310185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45934.78673310185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45934.78673310185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45934.78673310185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45934.78673310185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45934.78673310185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45934.78673310185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45934.78673310185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45934.78673310185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45934.78673310185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45934.78673310185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45934.78673310185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45934.78673310185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45934.78673310185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45934.78673310185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45934.78673310185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45934.78673310185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45934.78673310185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45934.78673310185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45934.78673310185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45934.78673310185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45934.78673310185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45934.78673310185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45934.78673310185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45934.78673310185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45934.78673310185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45934.78673310185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45934.78673310185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45934.78673310185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45934.78673310185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45934.78673310185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45934.78673310185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45934.78673310185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45934.78673310185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45934.78673310185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45934.78673310185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45934.78673310185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45934.78673310185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45934.78673310185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45934.78673310185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45934.78673310185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45934.78673310185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45934.78673310185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45934.78673310185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45934.78673310185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45934.78673310185</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2025-10-04T15:54:49Z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