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10" documentId="13_ncr:1_{F6CB121F-512D-4AA6-A0C1-0FB36C537598}" xr6:coauthVersionLast="47" xr6:coauthVersionMax="47" xr10:uidLastSave="{1B948BC7-F280-4CB4-B947-2E07706A0F37}"/>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<sst xmlns="http://schemas.openxmlformats.org/spreadsheetml/2006/main" count="178594" uniqueCount="39083">
  <si>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</si>
  <si>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</si>
  <si>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</si>
  <si>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</si>
  <si>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</si>
  <si>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</si>
  <si>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</si>
  <si>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</si>
  <si>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</si>
  <si>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</si>
  <si>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</si>
  <si>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</si>
  <si>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</si>
  <si>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</si>
  <si>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</si>
  <si>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</si>
  <si>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</si>
  <si>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</si>
  <si>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</si>
  <si>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</si>
  <si>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</si>
  <si>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</si>
  <si>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</si>
  <si>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</si>
  <si>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</si>
  <si>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</si>
  <si>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</si>
  <si>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</si>
  <si>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</si>
  <si>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</si>
  <si>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</si>
  <si>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</si>
  <si>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</si>
  <si>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</si>
  <si>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</si>
  <si>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</si>
  <si>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</si>
  <si>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</si>
  <si>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</si>
  <si>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</si>
  <si>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</si>
  <si>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</si>
  <si>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</si>
  <si>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</si>
  <si>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</si>
  <si>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</si>
  <si>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</si>
  <si>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</si>
  <si>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</si>
  <si>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</si>
  <si>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</si>
  <si>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</si>
  <si>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</si>
  <si>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</si>
  <si>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</si>
  <si>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</si>
  <si>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</si>
  <si>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</si>
  <si>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</si>
  <si>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</si>
  <si>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</si>
  <si>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</si>
  <si>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</si>
  <si>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</si>
  <si>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</si>
  <si>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</si>
  <si>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</si>
  <si>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</si>
  <si>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</si>
  <si>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</si>
  <si>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</si>
  <si>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</si>
  <si>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</si>
  <si>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</si>
  <si>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</si>
  <si>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</si>
  <si>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</si>
  <si>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</si>
  <si>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</si>
  <si>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</si>
  <si>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</si>
  <si>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</si>
  <si>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</si>
  <si>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</si>
  <si>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</si>
  <si>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</si>
  <si>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</si>
  <si>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</si>
  <si>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</si>
  <si>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</si>
  <si>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</si>
  <si>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</si>
  <si>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</si>
  <si>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</si>
  <si>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</si>
  <si>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</si>
  <si>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</si>
  <si>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</si>
  <si>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</si>
  <si>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</si>
  <si>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</si>
  <si>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</si>
  <si>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</si>
  <si>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</si>
  <si>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</si>
  <si>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</si>
  <si>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</si>
  <si>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</si>
  <si>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</si>
  <si>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</si>
  <si>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</si>
  <si>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</si>
  <si>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</si>
  <si>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</si>
  <si>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</si>
  <si>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</si>
  <si>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</si>
  <si>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</si>
  <si>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</si>
  <si>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</si>
  <si>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</si>
  <si>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</si>
  <si>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</si>
  <si>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</si>
  <si>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</si>
  <si>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</si>
  <si>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</si>
  <si>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</si>
  <si>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</si>
  <si>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</si>
  <si>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</si>
  <si>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</si>
  <si>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</si>
  <si>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</si>
  <si>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</si>
  <si>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</si>
  <si>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</si>
  <si>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</si>
  <si>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</si>
  <si>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</si>
  <si>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</si>
  <si>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</si>
  <si>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</si>
  <si>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</si>
  <si>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</si>
  <si>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</si>
  <si>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</si>
  <si>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</si>
  <si>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</si>
  <si>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</si>
  <si>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</si>
  <si>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</si>
  <si>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</si>
  <si>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</si>
  <si>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</si>
  <si>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</si>
  <si>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</si>
  <si>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</si>
  <si>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</si>
  <si>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</si>
  <si>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</si>
  <si>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</si>
  <si>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</si>
  <si>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</si>
  <si>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</si>
  <si>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</si>
  <si>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</si>
  <si>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</si>
  <si>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</si>
  <si>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</si>
  <si>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</si>
  <si>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</si>
  <si>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</si>
  <si>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</si>
  <si>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</si>
  <si>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</si>
  <si>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</si>
  <si>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</si>
  <si>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</si>
  <si>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</si>
  <si>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</si>
  <si>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</si>
  <si>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</si>
  <si>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</si>
  <si>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</si>
  <si>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</si>
  <si>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</si>
  <si>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</si>
  <si>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</si>
  <si>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</si>
  <si>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</si>
  <si>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</si>
  <si>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</si>
  <si>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</si>
  <si>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</si>
  <si>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</si>
  <si>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</si>
  <si>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</si>
  <si>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</si>
  <si>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</si>
  <si>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</si>
  <si>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</si>
  <si>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</si>
  <si>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</si>
  <si>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</si>
  <si>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</si>
  <si>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</si>
  <si>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</si>
  <si>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</si>
  <si>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</si>
  <si>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</si>
  <si>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</si>
  <si>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</si>
  <si>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</si>
  <si>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</si>
  <si>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</si>
  <si>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</si>
  <si>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</si>
  <si>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</si>
  <si>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</si>
  <si>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</si>
  <si>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</si>
  <si>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</si>
  <si>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</si>
  <si>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</si>
  <si>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</si>
  <si>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</si>
  <si>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</si>
  <si>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</si>
  <si>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</si>
  <si>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</si>
  <si>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</si>
  <si>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</si>
  <si>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</si>
  <si>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</si>
  <si>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</si>
  <si>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</si>
  <si>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</si>
  <si>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</si>
  <si>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</si>
  <si>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</si>
  <si>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</si>
  <si>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</si>
  <si>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</si>
  <si>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</si>
  <si>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</si>
  <si>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</si>
  <si>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</si>
  <si>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</si>
  <si>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</si>
  <si>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</si>
  <si>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</si>
  <si>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</si>
  <si>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</si>
  <si>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</si>
  <si>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</si>
  <si>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</si>
  <si>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</si>
  <si>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</si>
  <si>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</si>
  <si>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</si>
  <si>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</si>
  <si>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</si>
  <si>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</si>
  <si>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</si>
  <si>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</si>
  <si>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</si>
  <si>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</si>
  <si>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</si>
  <si>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</si>
  <si>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</si>
  <si>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</si>
  <si>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</si>
  <si>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</si>
  <si>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</si>
  <si>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</si>
  <si>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</si>
  <si>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</si>
  <si>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</si>
  <si>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</si>
  <si>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</si>
  <si>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</si>
  <si>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</si>
  <si>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</si>
  <si>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</si>
  <si>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</si>
  <si>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</si>
  <si>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</si>
  <si>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</si>
  <si>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</si>
  <si>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</si>
  <si>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</si>
  <si>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</si>
  <si>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</si>
  <si>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</si>
  <si>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</si>
  <si>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</si>
  <si>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</si>
  <si>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</si>
  <si>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</si>
  <si>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</si>
  <si>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</si>
  <si>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</si>
  <si>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</si>
  <si>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</si>
  <si>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</si>
  <si>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</si>
  <si>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</si>
  <si>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</si>
  <si>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</si>
  <si>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</si>
  <si>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</si>
  <si>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</si>
  <si>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</si>
  <si>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</si>
  <si>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</si>
  <si>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</si>
  <si>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</si>
  <si>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</si>
  <si>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</si>
  <si>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</si>
  <si>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</si>
  <si>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</si>
  <si>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</si>
  <si>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</si>
  <si>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</si>
  <si>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</si>
  <si>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</si>
  <si>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</si>
  <si>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</si>
  <si>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</si>
  <si>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</si>
  <si>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</si>
  <si>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</si>
  <si>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</si>
  <si>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</si>
  <si>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</si>
  <si>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</si>
  <si>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</si>
  <si>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</si>
  <si>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</si>
  <si>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</si>
  <si>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</si>
  <si>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</si>
  <si>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</si>
  <si>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</si>
  <si>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</si>
  <si>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</si>
  <si>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</si>
  <si>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</si>
  <si>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</si>
  <si>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</si>
  <si>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</si>
  <si>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</si>
  <si>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</si>
  <si>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</si>
  <si>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</si>
  <si>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</si>
  <si>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</si>
  <si>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</si>
  <si>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</si>
  <si>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</si>
  <si>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</si>
  <si>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</si>
  <si>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</si>
  <si>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</si>
  <si>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</si>
  <si>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</si>
  <si>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</si>
  <si>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</si>
  <si>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</si>
  <si>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</si>
  <si>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</si>
  <si>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</si>
  <si>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</si>
  <si>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</si>
  <si>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</si>
  <si>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</si>
  <si>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</si>
  <si>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</si>
  <si>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</si>
  <si>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</si>
  <si>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</si>
  <si>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</si>
  <si>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</si>
  <si>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</si>
  <si>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</si>
  <si>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</si>
  <si>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</si>
  <si>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</si>
  <si>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</si>
  <si>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</si>
  <si>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</si>
  <si>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</si>
  <si>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</si>
  <si>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</si>
  <si>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</si>
  <si>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</si>
  <si>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</si>
  <si>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</si>
  <si>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</si>
  <si>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</si>
  <si>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</si>
  <si>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</si>
  <si>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</si>
  <si>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</si>
  <si>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</si>
  <si>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</si>
  <si>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</si>
  <si>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</si>
  <si>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</si>
  <si>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</si>
  <si>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</si>
  <si>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</si>
  <si>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</si>
  <si>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</si>
  <si>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</si>
  <si>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</si>
  <si>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</si>
  <si>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</si>
  <si>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</si>
  <si>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</si>
  <si>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</si>
  <si>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</si>
  <si>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</si>
  <si>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</si>
  <si>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</si>
  <si>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</si>
  <si>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</si>
  <si>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</si>
  <si>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</si>
  <si>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</si>
  <si>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</si>
  <si>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</si>
  <si>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</si>
  <si>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</si>
  <si>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</si>
  <si>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</si>
  <si>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</si>
  <si>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</si>
  <si>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</si>
  <si>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</si>
  <si>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</si>
  <si>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</si>
  <si>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</si>
  <si>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</si>
  <si>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</si>
  <si>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</si>
  <si>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</si>
  <si>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</si>
  <si>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</si>
  <si>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</si>
  <si>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</si>
  <si>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</si>
  <si>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</si>
  <si>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</si>
  <si>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</si>
  <si>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</si>
  <si>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</si>
  <si>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</si>
  <si>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</si>
  <si>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</si>
  <si>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</si>
  <si>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</si>
  <si>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</si>
  <si>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</si>
  <si>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</si>
  <si>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</si>
  <si>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</si>
  <si>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</si>
  <si>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</si>
  <si>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</si>
  <si>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</si>
  <si>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</si>
  <si>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</si>
  <si>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</si>
  <si>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</si>
  <si>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</si>
  <si>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</si>
  <si>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</si>
  <si>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</si>
  <si>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</si>
  <si>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</si>
  <si>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</si>
  <si>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</si>
  <si>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</si>
  <si>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</si>
  <si>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</si>
  <si>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</si>
  <si>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</si>
  <si>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</si>
  <si>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</si>
  <si>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</si>
  <si>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</si>
  <si>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</si>
  <si>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</si>
  <si>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</si>
  <si>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</si>
  <si>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</si>
  <si>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</si>
  <si>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</si>
  <si>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</si>
  <si>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</si>
  <si>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</si>
  <si>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</si>
  <si>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</si>
  <si>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</si>
  <si>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</si>
  <si>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</si>
  <si>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</si>
  <si>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</si>
  <si>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</si>
  <si>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</si>
  <si>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</si>
  <si>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</si>
  <si>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</si>
  <si>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</si>
  <si>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</si>
  <si>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</si>
  <si>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</si>
  <si>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</si>
  <si>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</si>
  <si>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</si>
  <si>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</si>
  <si>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</si>
  <si>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</si>
  <si>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</si>
  <si>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</si>
  <si>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</si>
  <si>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</si>
  <si>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</si>
  <si>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</si>
  <si>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</si>
  <si>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</si>
  <si>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</si>
  <si>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</si>
  <si>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</si>
  <si>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</si>
  <si>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</si>
  <si>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</si>
  <si>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</si>
  <si>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</si>
  <si>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</si>
  <si>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</si>
  <si>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</si>
  <si>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</si>
  <si>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</si>
  <si>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</si>
  <si>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</si>
  <si>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</si>
  <si>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</si>
  <si>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</si>
  <si>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</si>
  <si>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</si>
  <si>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</si>
  <si>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</si>
  <si>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</si>
  <si>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</si>
  <si>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</si>
  <si>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</si>
  <si>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</si>
  <si>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</si>
  <si>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</si>
  <si>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</si>
  <si>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</si>
  <si>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</si>
  <si>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</si>
  <si>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</si>
  <si>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</si>
  <si>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</si>
  <si>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</si>
  <si>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</si>
  <si>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</si>
  <si>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</si>
  <si>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</si>
  <si>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</si>
  <si>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</si>
  <si>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</si>
  <si>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</si>
  <si>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</si>
  <si>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</si>
  <si>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</si>
  <si>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</si>
  <si>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</si>
  <si>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</si>
  <si>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</si>
  <si>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</si>
  <si>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</si>
  <si>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</si>
  <si>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</si>
  <si>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</si>
  <si>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</si>
  <si>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</si>
  <si>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</si>
  <si>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</si>
  <si>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</si>
  <si>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</si>
  <si>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</si>
  <si>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</si>
  <si>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</si>
  <si>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</si>
  <si>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</si>
  <si>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</si>
  <si>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</si>
  <si>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</si>
  <si>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</si>
  <si>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</si>
  <si>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</si>
  <si>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</si>
  <si>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</si>
  <si>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</si>
  <si>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</si>
  <si>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</si>
  <si>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</si>
  <si>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</si>
  <si>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</si>
  <si>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</si>
  <si>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</si>
  <si>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</si>
  <si>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</si>
  <si>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</si>
  <si>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</si>
  <si>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</si>
  <si>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</si>
  <si>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</si>
  <si>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</si>
  <si>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</si>
  <si>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</si>
  <si>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</si>
  <si>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</si>
  <si>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</si>
  <si>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</si>
  <si>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</si>
  <si>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</si>
  <si>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</si>
  <si>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</si>
  <si>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</si>
  <si>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</si>
  <si>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</si>
  <si>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</si>
  <si>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</si>
  <si>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</si>
  <si>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</si>
  <si>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</si>
  <si>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</si>
  <si>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</si>
  <si>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</si>
  <si>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</si>
  <si>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</si>
  <si>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</si>
  <si>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</si>
  <si>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</si>
  <si>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</si>
  <si>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</si>
  <si>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</si>
  <si>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</si>
  <si>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</si>
  <si>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</si>
  <si>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</si>
  <si>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</si>
  <si>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</si>
  <si>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</si>
  <si>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</si>
  <si>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</si>
  <si>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</si>
  <si>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</si>
  <si>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</si>
  <si>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</si>
  <si>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</si>
  <si>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</si>
  <si>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</si>
  <si>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</si>
  <si>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</si>
  <si>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</si>
  <si>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</si>
  <si>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</si>
  <si>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</si>
  <si>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</si>
  <si>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</si>
  <si>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</si>
  <si>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</si>
  <si>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</si>
  <si>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</si>
  <si>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</si>
  <si>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</si>
  <si>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</si>
  <si>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</si>
  <si>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</si>
  <si>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</si>
  <si>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</si>
  <si>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</si>
  <si>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</si>
  <si>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</si>
  <si>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</si>
  <si>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</si>
  <si>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</si>
  <si>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</si>
  <si>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</si>
  <si>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</si>
  <si>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</si>
  <si>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</si>
  <si>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</si>
  <si>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</si>
  <si>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</si>
  <si>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</si>
  <si>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</si>
  <si>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</si>
  <si>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</si>
  <si>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</si>
  <si>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</si>
  <si>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</si>
  <si>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</si>
  <si>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</si>
  <si>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</si>
  <si>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</si>
  <si>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</si>
  <si>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</si>
  <si>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</si>
  <si>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</si>
  <si>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</si>
  <si>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</si>
  <si>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</si>
  <si>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</si>
  <si>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</si>
  <si>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</si>
  <si>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</si>
  <si>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</si>
  <si>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</si>
  <si>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</si>
  <si>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</si>
  <si>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</si>
  <si>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</si>
  <si>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</si>
  <si>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</si>
  <si>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</si>
  <si>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</si>
  <si>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</si>
  <si>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</si>
  <si>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</si>
  <si>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</si>
  <si>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</si>
  <si>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</si>
  <si>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</si>
  <si>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</si>
  <si>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</si>
  <si>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</si>
  <si>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</si>
  <si>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</si>
  <si>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</si>
  <si>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</si>
  <si>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</si>
  <si>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</si>
  <si>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</si>
  <si>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</si>
  <si>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</si>
  <si>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</si>
  <si>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</si>
  <si>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</si>
  <si>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</si>
  <si>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</si>
  <si>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</si>
  <si>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</si>
  <si>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</si>
  <si>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</si>
  <si>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</si>
  <si>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</si>
  <si>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</si>
  <si>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</si>
  <si>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</si>
  <si>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</si>
  <si>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</si>
  <si>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</si>
  <si>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</si>
  <si>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</si>
  <si>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</si>
  <si>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</si>
  <si>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</si>
  <si>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</si>
  <si>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</si>
  <si>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</si>
  <si>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</si>
  <si>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</si>
  <si>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</si>
  <si>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</si>
  <si>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</si>
  <si>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</si>
  <si>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</si>
  <si>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</si>
  <si>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</si>
  <si>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</si>
  <si>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</si>
  <si>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</si>
  <si>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</si>
  <si>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</si>
  <si>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</si>
  <si>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</si>
  <si>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</si>
  <si>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</si>
  <si>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</si>
  <si>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</si>
  <si>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</si>
  <si>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</si>
  <si>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</si>
  <si>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</si>
  <si>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</si>
  <si>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</si>
  <si>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</si>
  <si>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</si>
  <si>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</si>
  <si>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</si>
  <si>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</si>
  <si>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</si>
  <si>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</si>
  <si>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</si>
  <si>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</si>
  <si>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</si>
  <si>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</si>
  <si>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</si>
  <si>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</si>
  <si>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</si>
  <si>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</si>
  <si>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</si>
  <si>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</si>
  <si>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</si>
  <si>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</si>
  <si>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</si>
  <si>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</si>
  <si>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</si>
  <si>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</si>
  <si>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</si>
  <si>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</si>
  <si>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</si>
  <si>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</si>
  <si>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</si>
  <si>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</si>
  <si>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</si>
  <si>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</si>
  <si>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</si>
  <si>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</si>
  <si>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</si>
  <si>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</si>
  <si>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</si>
  <si>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</si>
  <si>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</si>
  <si>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</si>
  <si>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</si>
  <si>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</si>
  <si>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</si>
  <si>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</si>
  <si>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</si>
  <si>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</si>
  <si>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</si>
  <si>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</si>
  <si>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</si>
  <si>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</si>
  <si>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</si>
  <si>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</si>
  <si>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</si>
  <si>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</si>
  <si>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</si>
  <si>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</si>
  <si>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</si>
  <si>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</si>
  <si>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</si>
  <si>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</si>
  <si>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</si>
  <si>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</si>
  <si>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</si>
  <si>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</si>
  <si>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</si>
  <si>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</si>
  <si>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</si>
  <si>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</si>
  <si>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</si>
  <si>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</si>
  <si>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</si>
  <si>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</si>
  <si>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</si>
  <si>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</si>
  <si>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</si>
  <si>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</si>
  <si>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</si>
  <si>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</si>
  <si>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</si>
  <si>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</si>
  <si>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</si>
  <si>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</si>
  <si>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</si>
  <si>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</si>
  <si>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</si>
  <si>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</si>
  <si>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</si>
  <si>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</si>
  <si>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</si>
  <si>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</si>
  <si>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</si>
  <si>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</si>
  <si>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</si>
  <si>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</si>
  <si>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</si>
  <si>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</si>
  <si>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</si>
  <si>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</si>
  <si>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</si>
  <si>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</si>
  <si>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</si>
  <si>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</si>
  <si>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</si>
  <si>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</si>
  <si>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</si>
  <si>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</si>
  <si>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</si>
  <si>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</si>
  <si>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</si>
  <si>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</si>
  <si>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</si>
  <si>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</si>
  <si>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</si>
  <si>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</si>
  <si>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</si>
  <si>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</si>
  <si>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</si>
  <si>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</si>
  <si>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</si>
  <si>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</si>
  <si>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</si>
  <si>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</si>
  <si>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</si>
  <si>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</si>
  <si>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</si>
  <si>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</si>
  <si>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</si>
  <si>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</si>
  <si>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</si>
  <si>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</si>
  <si>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</si>
  <si>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</si>
  <si>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</si>
  <si>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</si>
  <si>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</si>
  <si>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</si>
  <si>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</si>
  <si>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</si>
  <si>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</si>
  <si>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</si>
  <si>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</si>
  <si>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</si>
  <si>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</si>
  <si>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</si>
  <si>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</si>
  <si>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</si>
  <si>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</si>
  <si>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</si>
  <si>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</si>
  <si>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</si>
  <si>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</si>
  <si>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</si>
  <si>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</si>
  <si>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</si>
  <si>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</si>
  <si>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</si>
  <si>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</si>
  <si>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</si>
  <si>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</si>
  <si>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</si>
  <si>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</si>
  <si>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</si>
  <si>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</si>
  <si>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</si>
  <si>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</si>
  <si>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</si>
  <si>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</si>
  <si>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</si>
  <si>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</si>
  <si>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</si>
  <si>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</si>
  <si>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</si>
  <si>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</si>
  <si>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</si>
  <si>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</si>
  <si>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</si>
  <si>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</si>
  <si>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</si>
  <si>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</si>
  <si>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</si>
  <si>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</si>
  <si>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</si>
  <si>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</si>
  <si>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</si>
  <si>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</si>
  <si>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</si>
  <si>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</si>
  <si>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</si>
  <si>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</si>
  <si>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</si>
  <si>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</si>
  <si>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</si>
  <si>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</si>
  <si>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</si>
  <si>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</si>
  <si>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</si>
  <si>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</si>
  <si>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</si>
  <si>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</si>
  <si>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</si>
  <si>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</si>
  <si>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</si>
  <si>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</si>
  <si>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</si>
  <si>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</si>
  <si>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</si>
  <si>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</si>
  <si>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</si>
  <si>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</si>
  <si>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</si>
  <si>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</si>
  <si>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</si>
  <si>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</si>
  <si>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</si>
  <si>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</si>
  <si>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</si>
  <si>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</si>
  <si>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</si>
  <si>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</si>
  <si>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</si>
  <si>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</si>
  <si>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</si>
  <si>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</si>
  <si>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</si>
  <si>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</si>
  <si>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</si>
  <si>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</si>
  <si>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</si>
  <si>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</si>
  <si>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</si>
  <si>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</si>
  <si>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</si>
  <si>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</si>
  <si>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</si>
  <si>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</si>
  <si>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</si>
  <si>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</si>
  <si>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</si>
  <si>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</si>
  <si>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</si>
  <si>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</si>
  <si>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</si>
  <si>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</si>
  <si>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</si>
  <si>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</si>
  <si>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</si>
  <si>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</si>
  <si>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</si>
  <si>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</si>
  <si>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</si>
  <si>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</si>
  <si>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</si>
  <si>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</si>
  <si>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</si>
  <si>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</si>
  <si>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</si>
  <si>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</si>
  <si>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</si>
  <si>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</si>
  <si>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</si>
  <si>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</si>
  <si>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</si>
  <si>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</si>
  <si>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</si>
  <si>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</si>
  <si>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</si>
  <si>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</si>
  <si>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</si>
  <si>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</si>
  <si>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</si>
  <si>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</si>
  <si>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</si>
  <si>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</si>
  <si>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</si>
  <si>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</si>
  <si>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</si>
  <si>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</si>
  <si>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</si>
  <si>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</si>
  <si>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</si>
  <si>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</si>
  <si>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</si>
  <si>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</si>
  <si>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</si>
  <si>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</si>
  <si>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</si>
  <si>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</si>
  <si>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</si>
  <si>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</si>
  <si>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</si>
  <si>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</si>
  <si>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</si>
  <si>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</si>
  <si>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</si>
  <si>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</si>
  <si>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</si>
  <si>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</si>
  <si>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</si>
  <si>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</si>
  <si>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</si>
  <si>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</si>
  <si>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</si>
  <si>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</si>
  <si>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</si>
  <si>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</si>
  <si>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</si>
  <si>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</si>
  <si>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</si>
  <si>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</si>
  <si>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</si>
  <si>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</si>
  <si>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</si>
  <si>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</si>
  <si>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</si>
  <si>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</si>
  <si>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</si>
  <si>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</si>
  <si>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</si>
  <si>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</si>
  <si>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</si>
  <si>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</si>
  <si>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</si>
  <si>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</si>
  <si>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</si>
  <si>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</si>
  <si>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</si>
  <si>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</si>
  <si>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</si>
  <si>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</si>
  <si>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</si>
  <si>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</si>
  <si>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</si>
  <si>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</si>
  <si>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</si>
  <si>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</si>
  <si>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</si>
  <si>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</si>
  <si>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</si>
  <si>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</si>
  <si>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</si>
  <si>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</si>
  <si>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</si>
  <si>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</si>
  <si>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</si>
  <si>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</si>
  <si>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</si>
  <si>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</si>
  <si>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</si>
  <si>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</si>
  <si>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</si>
  <si>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</si>
  <si>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</si>
  <si>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</si>
  <si>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</si>
  <si>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</si>
  <si>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</si>
  <si>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</si>
  <si>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</si>
  <si>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</si>
  <si>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</si>
  <si>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</si>
  <si>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</si>
  <si>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</si>
  <si>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</si>
  <si>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</si>
  <si>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</si>
  <si>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</si>
  <si>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</si>
  <si>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</si>
  <si>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</si>
  <si>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</si>
  <si>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</si>
  <si>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</si>
  <si>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</si>
  <si>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</si>
  <si>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</si>
  <si>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</si>
  <si>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</si>
  <si>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</si>
  <si>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</si>
  <si>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</si>
  <si>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</si>
  <si>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</si>
  <si>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</si>
  <si>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</si>
  <si>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</si>
  <si>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</si>
  <si>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</si>
  <si>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</si>
  <si>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</si>
  <si>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</si>
  <si>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</si>
  <si>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</si>
  <si>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</si>
  <si>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</si>
  <si>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</si>
  <si>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</si>
  <si>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</si>
  <si>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</si>
  <si>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</si>
  <si>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</si>
  <si>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</si>
  <si>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</si>
  <si>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</si>
  <si>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</si>
  <si>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</si>
  <si>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</si>
  <si>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</si>
  <si>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</si>
  <si>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</si>
  <si>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</si>
  <si>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</si>
  <si>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</si>
  <si>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</si>
  <si>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</si>
  <si>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</si>
  <si>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</si>
  <si>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</si>
  <si>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</si>
  <si>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</si>
  <si>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</si>
  <si>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</si>
  <si>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</si>
  <si>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</si>
  <si>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</si>
  <si>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</si>
  <si>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</si>
  <si>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</si>
  <si>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</si>
  <si>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</si>
  <si>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</si>
  <si>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</si>
  <si>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</si>
  <si>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</si>
  <si>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</si>
  <si>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</si>
  <si>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</si>
  <si>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</si>
  <si>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</si>
  <si>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</si>
  <si>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</si>
  <si>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</si>
  <si>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</si>
  <si>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</si>
  <si>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</si>
  <si>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</si>
  <si>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</si>
  <si>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</si>
  <si>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</si>
  <si>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</si>
  <si>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</si>
  <si>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</si>
  <si>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</si>
  <si>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</si>
  <si>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</si>
  <si>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</si>
  <si>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</si>
  <si>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</si>
  <si>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</si>
  <si>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</si>
  <si>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</si>
  <si>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</si>
  <si>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</si>
  <si>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</si>
  <si>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</si>
  <si>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</si>
  <si>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</si>
  <si>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</si>
  <si>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</si>
  <si>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</si>
  <si>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</si>
  <si>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</si>
  <si>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</si>
  <si>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</si>
  <si>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</si>
  <si>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</si>
  <si>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</si>
  <si>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</si>
  <si>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</si>
  <si>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</si>
  <si>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</si>
  <si>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</si>
  <si>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</si>
  <si>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</si>
  <si>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</si>
  <si>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</si>
  <si>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</si>
  <si>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</si>
  <si>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</si>
  <si>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</si>
  <si>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</si>
  <si>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</si>
  <si>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</si>
  <si>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</si>
  <si>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</si>
  <si>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</si>
  <si>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</si>
  <si>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</si>
  <si>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</si>
  <si>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</si>
  <si>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</si>
  <si>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</si>
  <si>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</si>
  <si>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</si>
  <si>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</si>
  <si>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</si>
  <si>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</si>
  <si>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</si>
  <si>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</si>
  <si>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</si>
  <si>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</si>
  <si>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</si>
  <si>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</si>
  <si>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</si>
  <si>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</si>
  <si>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</si>
  <si>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</si>
  <si>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</si>
  <si>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</si>
  <si>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</si>
  <si>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</si>
  <si>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</si>
  <si>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</si>
  <si>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</si>
  <si>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</si>
  <si>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</si>
  <si>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</si>
  <si>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</si>
  <si>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</si>
  <si>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</si>
  <si>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</si>
  <si>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</si>
  <si>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</si>
  <si>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</si>
  <si>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</si>
  <si>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</si>
  <si>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</si>
  <si>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</si>
  <si>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</si>
  <si>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</si>
  <si>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</si>
  <si>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</si>
  <si>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</si>
  <si>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</si>
  <si>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</si>
  <si>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</si>
  <si>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</si>
  <si>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</si>
  <si>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</si>
  <si>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</si>
  <si>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</si>
  <si>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</si>
  <si>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</si>
  <si>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</si>
  <si>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</si>
  <si>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</si>
  <si>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</si>
  <si>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</si>
  <si>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</si>
  <si>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</si>
  <si>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</si>
  <si>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</si>
  <si>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</si>
  <si>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</si>
  <si>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</si>
  <si>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</si>
  <si>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</si>
  <si>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</si>
  <si>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</si>
  <si>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</si>
  <si>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</si>
  <si>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</si>
  <si>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</si>
  <si>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</si>
  <si>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</si>
  <si>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</si>
  <si>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</si>
  <si>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</si>
  <si>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</si>
  <si>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</si>
  <si>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</si>
  <si>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</si>
  <si>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</si>
  <si>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</si>
  <si>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</si>
  <si>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</si>
  <si>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</si>
  <si>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</si>
  <si>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</si>
  <si>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</si>
  <si>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</si>
  <si>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</si>
  <si>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</si>
  <si>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</si>
  <si>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</si>
  <si>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</si>
  <si>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</si>
  <si>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</si>
  <si>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</si>
  <si>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</si>
  <si>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</si>
  <si>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</si>
  <si>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</si>
  <si>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</si>
  <si>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</si>
  <si>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</si>
  <si>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</si>
  <si>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</si>
  <si>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</si>
  <si>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</si>
  <si>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</si>
  <si>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</si>
  <si>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</si>
  <si>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</si>
  <si>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</si>
  <si>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</si>
  <si>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</si>
  <si>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</si>
  <si>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</si>
  <si>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</si>
  <si>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</si>
  <si>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</si>
  <si>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</si>
  <si>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</si>
  <si>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</si>
  <si>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</si>
  <si>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</si>
  <si>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</si>
  <si>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</si>
  <si>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</si>
  <si>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</si>
  <si>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</si>
  <si>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</si>
  <si>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</si>
  <si>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</si>
  <si>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</si>
  <si>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</si>
  <si>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</si>
  <si>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</si>
  <si>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</si>
  <si>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</si>
  <si>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</si>
  <si>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</si>
  <si>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</si>
  <si>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</si>
  <si>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</si>
  <si>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</si>
  <si>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</si>
  <si>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</si>
  <si>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</si>
  <si>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</si>
  <si>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</si>
  <si>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</si>
  <si>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</si>
  <si>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</si>
  <si>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</si>
  <si>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</si>
  <si>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</si>
  <si>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</si>
  <si>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</si>
  <si>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</si>
  <si>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</si>
  <si>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</si>
  <si>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</si>
  <si>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</si>
  <si>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</si>
  <si>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</si>
  <si>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</si>
  <si>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</si>
  <si>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</si>
  <si>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</si>
  <si>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</si>
  <si>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</si>
  <si>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</si>
  <si>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</si>
  <si>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</si>
  <si>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</si>
  <si>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</si>
  <si>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</si>
  <si>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</si>
  <si>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</si>
  <si>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</si>
  <si>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</si>
  <si>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</si>
  <si>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</si>
  <si>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</si>
  <si>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</si>
  <si>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</si>
  <si>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</si>
  <si>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</si>
  <si>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</si>
  <si>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</si>
  <si>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</si>
  <si>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</si>
  <si>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</si>
  <si>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</si>
  <si>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</si>
  <si>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</si>
  <si>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</si>
  <si>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</si>
  <si>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</si>
  <si>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</si>
  <si>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</si>
  <si>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</si>
  <si>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</si>
  <si>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</si>
  <si>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</si>
  <si>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</si>
  <si>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</si>
  <si>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</si>
  <si>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</si>
  <si>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</si>
  <si>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</si>
  <si>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</si>
  <si>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</si>
  <si>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</si>
  <si>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</si>
  <si>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</si>
  <si>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</si>
  <si>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</si>
  <si>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</si>
  <si>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</si>
  <si>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</si>
  <si>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</si>
  <si>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</si>
  <si>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</si>
  <si>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</si>
  <si>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</si>
  <si>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</si>
  <si>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</si>
  <si>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</si>
  <si>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</si>
  <si>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</si>
  <si>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</si>
  <si>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</si>
  <si>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</si>
  <si>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</si>
  <si>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</si>
  <si>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</si>
  <si>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</si>
  <si>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</si>
  <si>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</si>
  <si>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</si>
  <si>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</si>
  <si>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</si>
  <si>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</si>
  <si>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</si>
  <si>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</si>
  <si>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</si>
  <si>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</si>
  <si>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</si>
  <si>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</si>
  <si>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</si>
  <si>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</si>
  <si>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</si>
  <si>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</si>
  <si>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</si>
  <si>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</si>
  <si>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</si>
  <si>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</si>
  <si>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</si>
  <si>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</si>
  <si>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</si>
  <si>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</si>
  <si>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</si>
  <si>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</si>
  <si>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</si>
  <si>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</si>
  <si>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</si>
  <si>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</si>
  <si>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</si>
  <si>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</si>
  <si>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</si>
  <si>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</si>
  <si>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</si>
  <si>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</si>
  <si>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</si>
  <si>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</si>
  <si>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</si>
  <si>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</si>
  <si>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</si>
  <si>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</si>
  <si>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</si>
  <si>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</si>
  <si>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</si>
  <si>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</si>
  <si>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</si>
  <si>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</si>
  <si>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</si>
  <si>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</si>
  <si>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</si>
  <si>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</si>
  <si>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</si>
  <si>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</si>
  <si>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</si>
  <si>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</si>
  <si>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</si>
  <si>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</si>
  <si>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</si>
  <si>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</si>
  <si>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</si>
  <si>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</si>
  <si>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</si>
  <si>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</si>
  <si>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</si>
  <si>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</si>
  <si>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</si>
  <si>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</si>
  <si>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</si>
  <si>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</si>
  <si>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</si>
  <si>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</si>
  <si>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</si>
  <si>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</si>
  <si>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</si>
  <si>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</si>
  <si>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</si>
  <si>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</si>
  <si>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</si>
  <si>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</si>
  <si>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</si>
  <si>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</si>
  <si>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</si>
  <si>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</si>
  <si>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</si>
  <si>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</si>
  <si>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</si>
  <si>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</si>
  <si>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</si>
  <si>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</si>
  <si>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</si>
  <si>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</si>
  <si>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</si>
  <si>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</si>
  <si>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</si>
  <si>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</si>
  <si>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</si>
  <si>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</si>
  <si>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</si>
  <si>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</si>
  <si>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</si>
  <si>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</si>
  <si>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</si>
  <si>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</si>
  <si>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</si>
  <si>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</si>
  <si>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</si>
  <si>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</si>
  <si>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</si>
  <si>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</si>
  <si>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</si>
  <si>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</si>
  <si>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</si>
  <si>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</si>
  <si>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</si>
  <si>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</si>
  <si>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</si>
  <si>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</si>
  <si>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</si>
  <si>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</si>
  <si>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</si>
  <si>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</si>
  <si>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</si>
  <si>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</si>
  <si>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</si>
  <si>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</si>
  <si>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</si>
  <si>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</si>
  <si>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</si>
  <si>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</si>
  <si>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</si>
  <si>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</si>
  <si>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</si>
  <si>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</si>
  <si>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</si>
  <si>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</si>
  <si>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</si>
  <si>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</si>
  <si>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</si>
  <si>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</si>
  <si>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</si>
  <si>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</si>
  <si>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</si>
  <si>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</si>
  <si>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</si>
  <si>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</si>
  <si>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</si>
  <si>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</si>
  <si>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</si>
  <si>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</si>
  <si>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</si>
  <si>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</si>
  <si>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</si>
  <si>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</si>
  <si>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</si>
  <si>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</si>
  <si>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</si>
  <si>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</si>
  <si>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</si>
  <si>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</si>
  <si>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</si>
  <si>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</si>
  <si>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</si>
  <si>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</si>
  <si>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</si>
  <si>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</si>
  <si>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</si>
  <si>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</si>
  <si>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</si>
  <si>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</si>
  <si>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</si>
  <si>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</si>
  <si>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</si>
  <si>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</si>
  <si>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</si>
  <si>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</si>
  <si>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</si>
  <si>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</si>
  <si>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</si>
  <si>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</si>
  <si>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</si>
  <si>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</si>
  <si>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</si>
  <si>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</si>
  <si>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</si>
  <si>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</si>
  <si>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</si>
  <si>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</si>
  <si>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</si>
  <si>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</si>
  <si>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</si>
  <si>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</si>
  <si>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</si>
  <si>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</si>
  <si>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</si>
  <si>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</si>
  <si>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</si>
  <si>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</si>
  <si>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</si>
  <si>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</si>
  <si>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</si>
  <si>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</si>
  <si>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</si>
  <si>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</si>
  <si>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</si>
  <si>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</si>
  <si>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</si>
  <si>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</si>
  <si>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</si>
  <si>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</si>
  <si>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</si>
  <si>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</si>
  <si>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</si>
  <si>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</si>
  <si>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</si>
  <si>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</si>
  <si>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</si>
  <si>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</si>
  <si>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</si>
  <si>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</si>
  <si>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</si>
  <si>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</si>
  <si>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</si>
  <si>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</si>
  <si>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</si>
  <si>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</si>
  <si>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</si>
  <si>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</si>
  <si>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</si>
  <si>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</si>
  <si>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</si>
  <si>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</si>
  <si>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</si>
  <si>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</si>
  <si>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</si>
  <si>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</si>
  <si>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</si>
  <si>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</si>
  <si>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</si>
  <si>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</si>
  <si>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</si>
  <si>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</si>
  <si>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</si>
  <si>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</si>
  <si>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</si>
  <si>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</si>
  <si>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</si>
  <si>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</si>
  <si>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</si>
  <si>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</si>
  <si>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</si>
  <si>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</si>
  <si>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</si>
  <si>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</si>
  <si>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</si>
  <si>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</si>
  <si>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</si>
  <si>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</si>
  <si>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</si>
  <si>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</si>
  <si>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</si>
  <si>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</si>
  <si>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</si>
  <si>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</si>
  <si>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</si>
  <si>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</si>
  <si>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</si>
  <si>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</si>
  <si>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</si>
  <si>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</si>
  <si>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</si>
  <si>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</si>
  <si>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</si>
  <si>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</si>
  <si>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</si>
  <si>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</si>
  <si>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</si>
  <si>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</si>
  <si>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</si>
  <si>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</si>
  <si>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</si>
  <si>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</si>
  <si>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</si>
  <si>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</si>
  <si>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</si>
  <si>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</si>
  <si>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</si>
  <si>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</si>
  <si>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</si>
  <si>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</si>
  <si>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</si>
  <si>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</si>
  <si>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</si>
  <si>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</si>
  <si>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</si>
  <si>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</si>
  <si>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</si>
  <si>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</si>
  <si>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</si>
  <si>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</si>
  <si>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</si>
  <si>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</si>
  <si>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</si>
  <si>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</si>
  <si>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</si>
  <si>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</si>
  <si>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</si>
  <si>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</si>
  <si>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</si>
  <si>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</si>
  <si>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</si>
  <si>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</si>
  <si>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</si>
  <si>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</si>
  <si>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</si>
  <si>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</si>
  <si>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</si>
  <si>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</si>
  <si>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</si>
  <si>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</si>
  <si>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</si>
  <si>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</si>
  <si>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</si>
  <si>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</si>
  <si>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</si>
  <si>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</si>
  <si>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</si>
  <si>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</si>
  <si>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</si>
  <si>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</si>
  <si>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</si>
  <si>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</si>
  <si>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</si>
  <si>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</si>
  <si>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</si>
  <si>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</si>
  <si>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</si>
  <si>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</si>
  <si>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</si>
  <si>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</si>
  <si>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</si>
  <si>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</si>
  <si>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</si>
  <si>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</si>
  <si>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</si>
  <si>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</si>
  <si>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</si>
  <si>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</si>
  <si>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</si>
  <si>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</si>
  <si>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</si>
  <si>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</si>
  <si>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</si>
  <si>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</si>
  <si>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</si>
  <si>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</si>
  <si>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</si>
  <si>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</si>
  <si>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</si>
  <si>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</si>
  <si>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</si>
  <si>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</si>
  <si>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</si>
  <si>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</si>
  <si>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</si>
  <si>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</si>
  <si>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</si>
  <si>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</si>
  <si>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</si>
  <si>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</si>
  <si>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</si>
  <si>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</si>
  <si>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</si>
  <si>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</si>
  <si>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</si>
  <si>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</si>
  <si>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</si>
  <si>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</si>
  <si>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</si>
  <si>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</si>
  <si>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</si>
  <si>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</si>
  <si>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</si>
  <si>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</si>
  <si>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</si>
  <si>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</si>
  <si>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</si>
  <si>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</si>
  <si>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</si>
  <si>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</si>
  <si>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</si>
  <si>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</si>
  <si>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</si>
  <si>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</si>
  <si>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</si>
  <si>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</si>
  <si>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</si>
  <si>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</si>
  <si>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</si>
  <si>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</si>
  <si>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</si>
  <si>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</si>
  <si>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</si>
  <si>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</si>
  <si>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</si>
  <si>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</si>
  <si>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</si>
  <si>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</si>
  <si>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</si>
  <si>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</si>
  <si>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</si>
  <si>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</si>
  <si>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</si>
  <si>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</si>
  <si>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</si>
  <si>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</si>
  <si>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</si>
  <si>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</si>
  <si>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</si>
  <si>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</si>
  <si>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</si>
  <si>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</si>
  <si>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</si>
  <si>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</si>
  <si>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</si>
  <si>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</si>
  <si>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</si>
  <si>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</si>
  <si>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</si>
  <si>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</si>
  <si>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</si>
  <si>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</si>
  <si>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</si>
  <si>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</si>
  <si>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</si>
  <si>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</si>
  <si>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</si>
  <si>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</si>
  <si>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</si>
  <si>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</si>
  <si>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</si>
  <si>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</si>
  <si>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</si>
  <si>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</si>
  <si>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</si>
  <si>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</si>
  <si>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</si>
  <si>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</si>
  <si>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</si>
  <si>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</si>
  <si>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</si>
  <si>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</si>
  <si>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</si>
  <si>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</si>
  <si>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</si>
  <si>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</si>
  <si>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</si>
  <si>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</si>
  <si>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</si>
  <si>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</si>
  <si>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</si>
  <si>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</si>
  <si>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</si>
  <si>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</si>
  <si>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</si>
  <si>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</si>
  <si>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</si>
  <si>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</si>
  <si>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</si>
  <si>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</si>
  <si>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</si>
  <si>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</si>
  <si>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</si>
  <si>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</si>
  <si>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</si>
  <si>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</si>
  <si>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</si>
  <si>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</si>
  <si>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</si>
  <si>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</si>
  <si>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</si>
  <si>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</si>
  <si>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</si>
  <si>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</si>
  <si>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</si>
  <si>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</si>
  <si>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</si>
  <si>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</si>
  <si>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</si>
  <si>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</si>
  <si>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</si>
  <si>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</si>
  <si>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</si>
  <si>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</si>
  <si>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</si>
  <si>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</si>
  <si>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</si>
  <si>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</si>
  <si>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</si>
  <si>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</si>
  <si>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</si>
  <si>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</si>
  <si>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</si>
  <si>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</si>
  <si>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</si>
  <si>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</si>
  <si>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</si>
  <si>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</si>
  <si>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</si>
  <si>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</si>
  <si>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</si>
  <si>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</si>
  <si>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</si>
  <si>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</si>
  <si>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</si>
  <si>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</si>
  <si>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</si>
  <si>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</si>
  <si>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</si>
  <si>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</si>
  <si>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</si>
  <si>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</si>
  <si>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</si>
  <si>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</si>
  <si>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</si>
  <si>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</si>
  <si>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</si>
  <si>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</si>
  <si>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</si>
  <si>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</si>
  <si>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</si>
  <si>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</si>
  <si>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</si>
  <si>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</si>
  <si>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</si>
  <si>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</si>
  <si>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</si>
  <si>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</si>
  <si>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</si>
  <si>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</si>
  <si>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</si>
  <si>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</si>
  <si>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</si>
  <si>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</si>
  <si>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</si>
  <si>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</si>
  <si>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</si>
  <si>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</si>
  <si>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</si>
  <si>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</si>
  <si>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</si>
  <si>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</si>
  <si>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</si>
  <si>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</si>
  <si>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</si>
  <si>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</si>
  <si>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</si>
  <si>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</si>
  <si>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</si>
  <si>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</si>
  <si>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</si>
  <si>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</si>
  <si>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</si>
  <si>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</si>
  <si>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</si>
  <si>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</si>
  <si>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</si>
  <si>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</si>
  <si>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</si>
  <si>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</si>
  <si>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</si>
  <si>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</si>
  <si>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</si>
  <si>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</si>
  <si>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</si>
  <si>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</si>
  <si>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</si>
  <si>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</si>
  <si>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</si>
  <si>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</si>
  <si>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</si>
  <si>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</si>
  <si>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</si>
  <si>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</si>
  <si>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</si>
  <si>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</si>
  <si>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</si>
  <si>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</si>
  <si>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</si>
  <si>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</si>
  <si>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</si>
  <si>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</si>
  <si>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</si>
  <si>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</si>
  <si>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</si>
  <si>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</si>
  <si>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</si>
  <si>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</si>
  <si>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</si>
  <si>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</si>
  <si>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</si>
  <si>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</si>
  <si>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</si>
  <si>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</si>
  <si>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</si>
  <si>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</si>
  <si>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</si>
  <si>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</si>
  <si>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</si>
  <si>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</si>
  <si>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</si>
  <si>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</si>
  <si>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</si>
  <si>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</si>
  <si>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</si>
  <si>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</si>
  <si>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</si>
  <si>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</si>
  <si>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</si>
  <si>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</si>
  <si>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</si>
  <si>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</si>
  <si>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</si>
  <si>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</si>
  <si>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</si>
  <si>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</si>
  <si>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</si>
  <si>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</si>
  <si>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</si>
  <si>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</si>
  <si>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</si>
  <si>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</si>
  <si>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</si>
  <si>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</si>
  <si>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</si>
  <si>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</si>
  <si>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</si>
  <si>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</si>
  <si>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</si>
  <si>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</si>
  <si>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</si>
  <si>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</si>
  <si>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</si>
  <si>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</si>
  <si>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</si>
  <si>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</si>
  <si>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</si>
  <si>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</si>
  <si>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</si>
  <si>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</si>
  <si>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</si>
  <si>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</si>
  <si>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</si>
  <si>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</si>
  <si>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</si>
  <si>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</si>
  <si>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</si>
  <si>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</si>
  <si>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</si>
  <si>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</si>
  <si>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</si>
  <si>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</si>
  <si>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</si>
  <si>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</si>
  <si>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</si>
  <si>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</si>
  <si>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</si>
  <si>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</si>
  <si>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</si>
  <si>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</si>
  <si>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</si>
  <si>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</si>
  <si>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</si>
  <si>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</si>
  <si>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</si>
  <si>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</si>
  <si>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</si>
  <si>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</si>
  <si>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</si>
  <si>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</si>
  <si>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</si>
  <si>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</si>
  <si>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</si>
  <si>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</si>
  <si>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</si>
  <si>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</si>
  <si>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</si>
  <si>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</si>
  <si>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</si>
  <si>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</si>
  <si>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</si>
  <si>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</si>
  <si>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</si>
  <si>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</si>
  <si>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</si>
  <si>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</si>
  <si>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</si>
  <si>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</si>
  <si>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</si>
  <si>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</si>
  <si>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</si>
  <si>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</si>
  <si>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</si>
  <si>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</si>
  <si>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</si>
  <si>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</si>
  <si>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</si>
  <si>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</si>
  <si>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</si>
  <si>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</si>
  <si>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</si>
  <si>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</si>
  <si>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</si>
  <si>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</si>
  <si>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</si>
  <si>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</si>
  <si>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</si>
  <si>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</si>
  <si>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</si>
  <si>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</si>
  <si>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</si>
  <si>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</si>
  <si>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</si>
  <si>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</si>
  <si>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</si>
  <si>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</si>
  <si>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</si>
  <si>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</si>
  <si>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</si>
  <si>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</si>
  <si>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</si>
  <si>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</si>
  <si>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</si>
  <si>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</si>
  <si>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</si>
  <si>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</si>
  <si>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</si>
  <si>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</si>
  <si>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</si>
  <si>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</si>
  <si>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</si>
  <si>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</si>
  <si>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</si>
  <si>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</si>
  <si>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</si>
  <si>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</si>
  <si>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</si>
  <si>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</si>
  <si>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</si>
  <si>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</si>
  <si>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</si>
  <si>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</si>
  <si>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</si>
  <si>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</si>
  <si>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</si>
  <si>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</si>
  <si>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</si>
  <si>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</si>
  <si>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</si>
  <si>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</si>
  <si>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</si>
  <si>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</si>
  <si>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</si>
  <si>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</si>
  <si>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</si>
  <si>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</si>
  <si>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</si>
  <si>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</si>
  <si>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</si>
  <si>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</si>
  <si>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</si>
  <si>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</si>
  <si>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</si>
  <si>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</si>
  <si>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</si>
  <si>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</si>
  <si>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</si>
  <si>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</si>
  <si>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</si>
  <si>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</si>
  <si>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</si>
  <si>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</si>
  <si>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</si>
  <si>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</si>
  <si>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</si>
  <si>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</si>
  <si>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</si>
  <si>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</si>
  <si>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</si>
  <si>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</si>
  <si>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</si>
  <si>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</si>
  <si>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</si>
  <si>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</si>
  <si>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</si>
  <si>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</si>
  <si>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</si>
  <si>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</si>
  <si>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</si>
  <si>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</si>
  <si>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</si>
  <si>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</si>
  <si>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</si>
  <si>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</si>
  <si>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</si>
  <si>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</si>
  <si>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</si>
  <si>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</si>
  <si>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</si>
  <si>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</si>
  <si>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</si>
  <si>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</si>
  <si>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</si>
  <si>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</si>
  <si>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</si>
  <si>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</si>
  <si>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</si>
  <si>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</si>
  <si>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</si>
  <si>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</si>
  <si>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</si>
  <si>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</si>
  <si>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</si>
  <si>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</si>
  <si>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</si>
  <si>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</si>
  <si>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</si>
  <si>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</si>
  <si>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</si>
  <si>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</si>
  <si>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</si>
  <si>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</si>
  <si>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</si>
  <si>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</si>
  <si>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</si>
  <si>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</si>
  <si>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</si>
  <si>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</si>
  <si>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</si>
  <si>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</si>
  <si>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</si>
  <si>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</si>
  <si>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</si>
  <si>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</si>
  <si>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</si>
  <si>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</si>
  <si>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</si>
  <si>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</si>
  <si>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</si>
  <si>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</si>
  <si>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</si>
  <si>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</si>
  <si>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</si>
  <si>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</si>
  <si>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</si>
  <si>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</si>
  <si>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</si>
  <si>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</si>
  <si>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</si>
  <si>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</si>
  <si>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</si>
  <si>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</si>
  <si>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</si>
  <si>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</si>
  <si>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</si>
  <si>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</si>
  <si>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</si>
  <si>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</si>
  <si>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</si>
  <si>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</si>
  <si>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</si>
  <si>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</si>
  <si>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</si>
  <si>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</si>
  <si>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</si>
  <si>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</si>
  <si>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</si>
  <si>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</si>
  <si>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</si>
  <si>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</si>
  <si>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</si>
  <si>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</si>
  <si>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</si>
  <si>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</si>
  <si>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</si>
  <si>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</si>
  <si>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</si>
  <si>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</si>
  <si>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</si>
  <si>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</si>
  <si>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</si>
  <si>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</si>
  <si>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</si>
  <si>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</si>
  <si>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</si>
  <si>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</si>
  <si>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</si>
  <si>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</si>
  <si>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</si>
  <si>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</si>
  <si>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</si>
  <si>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</si>
  <si>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</si>
  <si>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</si>
  <si>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</si>
  <si>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</si>
  <si>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</si>
  <si>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</si>
  <si>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</si>
  <si>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</si>
  <si>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</si>
  <si>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</si>
  <si>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</si>
  <si>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</si>
  <si>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</si>
  <si>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</si>
  <si>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</si>
  <si>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</si>
  <si>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</si>
  <si>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</si>
  <si>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</si>
  <si>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</si>
  <si>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</si>
  <si>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</si>
  <si>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</si>
  <si>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</si>
  <si>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</si>
  <si>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</si>
  <si>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</si>
  <si>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</si>
  <si>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</si>
  <si>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</si>
  <si>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</si>
  <si>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</si>
  <si>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</si>
  <si>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</si>
  <si>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</si>
  <si>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</si>
  <si>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</si>
  <si>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</si>
  <si>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</si>
  <si>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</si>
  <si>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</si>
  <si>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</si>
  <si>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</si>
  <si>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</si>
  <si>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</si>
  <si>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</si>
  <si>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</si>
  <si>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</si>
  <si>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</si>
  <si>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</si>
  <si>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</si>
  <si>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</si>
  <si>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</si>
  <si>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</si>
  <si>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</si>
  <si>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</si>
  <si>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</si>
  <si>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</si>
  <si>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</si>
  <si>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</si>
  <si>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</si>
  <si>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</si>
  <si>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</si>
  <si>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</si>
  <si>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</si>
  <si>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</si>
  <si>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</si>
  <si>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</si>
  <si>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</si>
  <si>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</si>
  <si>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</si>
  <si>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</si>
  <si>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</si>
  <si>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</si>
  <si>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</si>
  <si>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</si>
  <si>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</si>
  <si>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</si>
  <si>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</si>
  <si>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</si>
  <si>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</si>
  <si>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</si>
  <si>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</si>
  <si>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</si>
  <si>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</si>
  <si>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</si>
  <si>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</si>
  <si>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</si>
  <si>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</si>
  <si>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</si>
  <si>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</si>
  <si>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</si>
  <si>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</si>
  <si>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</si>
  <si>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</si>
  <si>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</si>
  <si>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</si>
  <si>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</si>
  <si>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</si>
  <si>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</si>
  <si>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</si>
  <si>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</si>
  <si>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</si>
  <si>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</si>
  <si>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</si>
  <si>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</si>
  <si>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</si>
  <si>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</si>
  <si>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</si>
  <si>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</si>
  <si>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</si>
  <si>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</si>
  <si>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</si>
  <si>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</si>
  <si>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</si>
  <si>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</si>
  <si>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</si>
  <si>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</si>
  <si>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</si>
  <si>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</si>
  <si>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</si>
  <si>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</si>
  <si>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</si>
  <si>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</si>
  <si>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</si>
  <si>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</si>
  <si>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</si>
  <si>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</si>
  <si>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</si>
  <si>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</si>
  <si>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</si>
  <si>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</si>
  <si>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</si>
  <si>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</si>
  <si>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</si>
  <si>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</si>
  <si>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</si>
  <si>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</si>
  <si>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</si>
  <si>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</si>
  <si>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</si>
  <si>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</si>
  <si>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</si>
  <si>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</si>
  <si>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</si>
  <si>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</si>
  <si>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</si>
  <si>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</si>
  <si>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</si>
  <si>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</si>
  <si>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</si>
  <si>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</si>
  <si>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</si>
  <si>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</si>
  <si>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</si>
  <si>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</si>
  <si>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</si>
  <si>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</si>
  <si>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</si>
  <si>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</si>
  <si>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</si>
  <si>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</si>
  <si>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</si>
  <si>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</si>
  <si>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</si>
  <si>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</si>
  <si>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</si>
  <si>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</si>
  <si>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</si>
  <si>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</si>
  <si>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</si>
  <si>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</si>
  <si>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</si>
  <si>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</si>
  <si>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</si>
  <si>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</si>
  <si>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</si>
  <si>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</si>
  <si>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</si>
  <si>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</si>
  <si>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</si>
  <si>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</si>
  <si>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</si>
  <si>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</si>
  <si>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</si>
  <si>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</si>
  <si>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</si>
  <si>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</si>
  <si>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</si>
  <si>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</si>
  <si>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</si>
  <si>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</si>
  <si>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</si>
  <si>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</si>
  <si>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</si>
  <si>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</si>
  <si>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</si>
  <si>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</si>
  <si>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</si>
  <si>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</si>
  <si>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</si>
  <si>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</si>
  <si>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</si>
  <si>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</si>
  <si>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</si>
  <si>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</si>
  <si>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</si>
  <si>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</si>
  <si>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</si>
  <si>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</si>
  <si>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</si>
  <si>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</si>
  <si>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</si>
  <si>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</si>
  <si>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</si>
  <si>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</si>
  <si>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</si>
  <si>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</si>
  <si>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</si>
  <si>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</si>
  <si>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</si>
  <si>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</si>
  <si>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</si>
  <si>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</si>
  <si>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</si>
  <si>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</si>
  <si>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</si>
  <si>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</si>
  <si>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</si>
  <si>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</si>
  <si>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</si>
  <si>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</si>
  <si>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</si>
  <si>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</si>
  <si>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</si>
  <si>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</si>
  <si>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</si>
  <si>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</si>
  <si>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</si>
  <si>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</si>
  <si>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</si>
  <si>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</si>
  <si>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</si>
  <si>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</si>
  <si>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</si>
  <si>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</si>
  <si>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</si>
  <si>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</si>
  <si>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</si>
  <si>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</si>
  <si>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</si>
  <si>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</si>
  <si>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</si>
  <si>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</si>
  <si>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</si>
  <si>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</si>
  <si>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</si>
  <si>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</si>
  <si>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</si>
  <si>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</si>
  <si>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</si>
  <si>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</si>
  <si>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</si>
  <si>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</si>
  <si>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</si>
  <si>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</si>
  <si>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</si>
  <si>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</si>
  <si>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</si>
  <si>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</si>
  <si>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</si>
  <si>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</si>
  <si>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</si>
  <si>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</si>
  <si>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</si>
  <si>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</si>
  <si>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</si>
  <si>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</si>
  <si>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</si>
  <si>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</si>
  <si>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</si>
  <si>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</si>
  <si>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</si>
  <si>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</si>
  <si>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</si>
  <si>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</si>
  <si>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</si>
  <si>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</si>
  <si>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</si>
  <si>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</si>
  <si>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</si>
  <si>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</si>
  <si>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</si>
  <si>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</si>
  <si>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</si>
  <si>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</si>
  <si>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</si>
  <si>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</si>
  <si>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</si>
  <si>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</si>
  <si>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</si>
  <si>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</si>
  <si>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</si>
  <si>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</si>
  <si>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</si>
  <si>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</si>
  <si>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</si>
  <si>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</si>
  <si>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</si>
  <si>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</si>
  <si>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</si>
  <si>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</si>
  <si>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</si>
  <si>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</si>
  <si>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</si>
  <si>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</si>
  <si>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</si>
  <si>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</si>
  <si>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</si>
  <si>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</si>
  <si>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</si>
  <si>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</si>
  <si>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</si>
  <si>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</si>
  <si>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</si>
  <si>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</si>
  <si>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</si>
  <si>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</si>
  <si>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</si>
  <si>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</si>
  <si>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</si>
  <si>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</si>
  <si>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</si>
  <si>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</si>
  <si>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</si>
  <si>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</si>
  <si>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</si>
  <si>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</si>
  <si>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</si>
  <si>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</si>
  <si>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</si>
  <si>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</si>
  <si>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</si>
  <si>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</si>
  <si>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</si>
  <si>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</si>
  <si>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</si>
  <si>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</si>
  <si>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</si>
  <si>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</si>
  <si>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</si>
  <si>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</si>
  <si>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</si>
  <si>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</si>
  <si>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</si>
  <si>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</si>
  <si>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</si>
  <si>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</si>
  <si>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</si>
  <si>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</si>
  <si>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</si>
  <si>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</si>
  <si>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</si>
  <si>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</si>
  <si>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</si>
  <si>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</si>
  <si>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</si>
  <si>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</si>
  <si>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</si>
  <si>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</si>
  <si>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</si>
  <si>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</si>
  <si>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</si>
  <si>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</si>
  <si>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</si>
  <si>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</si>
  <si>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</si>
  <si>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</si>
  <si>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</si>
  <si>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</si>
  <si>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</si>
  <si>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</si>
  <si>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</si>
  <si>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</si>
  <si>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</si>
  <si>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</si>
  <si>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</si>
  <si>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</si>
  <si>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</si>
  <si>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</si>
  <si>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</si>
  <si>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</si>
  <si>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</si>
  <si>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</si>
  <si>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</si>
  <si>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</si>
  <si>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</si>
  <si>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</si>
  <si>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</si>
  <si>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</si>
  <si>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</si>
  <si>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</si>
  <si>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</si>
  <si>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</si>
  <si>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</si>
  <si>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</si>
  <si>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</si>
  <si>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</si>
  <si>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</si>
  <si>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</si>
  <si>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</si>
  <si>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</si>
  <si>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</si>
  <si>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</si>
  <si>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</si>
  <si>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</si>
  <si>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</si>
  <si>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</si>
  <si>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</si>
  <si>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</si>
  <si>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</si>
  <si>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</si>
  <si>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</si>
  <si>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</si>
  <si>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</si>
  <si>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</si>
  <si>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</si>
  <si>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</si>
  <si>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</si>
  <si>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</si>
  <si>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</si>
  <si>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</si>
  <si>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</si>
  <si>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</si>
  <si>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</si>
  <si>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</si>
  <si>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</si>
  <si>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</si>
  <si>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</si>
  <si>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</si>
  <si>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</si>
  <si>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</si>
  <si>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</si>
  <si>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</si>
  <si>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</si>
  <si>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</si>
  <si>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</si>
  <si>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</si>
  <si>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</si>
  <si>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</si>
  <si>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</si>
  <si>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</si>
  <si>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</si>
  <si>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</si>
  <si>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</si>
  <si>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</si>
  <si>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</si>
  <si>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</si>
  <si>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</si>
  <si>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</si>
  <si>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</si>
  <si>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</si>
  <si>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</si>
  <si>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</si>
  <si>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</si>
  <si>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</si>
  <si>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</si>
  <si>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</si>
  <si>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</si>
  <si>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</si>
  <si>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</si>
  <si>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</si>
  <si>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</si>
  <si>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</si>
  <si>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</si>
  <si>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</si>
  <si>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</si>
  <si>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</si>
  <si>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</si>
  <si>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</si>
  <si>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</si>
  <si>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</si>
  <si>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</si>
  <si>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</si>
  <si>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</si>
  <si>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</si>
  <si>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</si>
  <si>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</si>
  <si>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</si>
  <si>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</si>
  <si>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</si>
  <si>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</si>
  <si>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</si>
  <si>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</si>
  <si>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</si>
  <si>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</si>
  <si>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</si>
  <si>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</si>
  <si>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</si>
  <si>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</si>
  <si>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</si>
  <si>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</si>
  <si>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</si>
  <si>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</si>
  <si>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</si>
  <si>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</si>
  <si>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</si>
  <si>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</si>
  <si>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</si>
  <si>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</si>
  <si>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</si>
  <si>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</si>
  <si>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</si>
  <si>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</si>
  <si>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</si>
  <si>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</si>
  <si>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</si>
  <si>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</si>
  <si>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</si>
  <si>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</si>
  <si>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</si>
  <si>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</si>
  <si>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</si>
  <si>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</si>
  <si>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</si>
  <si>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</si>
  <si>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</si>
  <si>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</si>
  <si>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</si>
  <si>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</si>
  <si>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</si>
  <si>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</si>
  <si>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</si>
  <si>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</si>
  <si>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</si>
  <si>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</si>
  <si>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</si>
  <si>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</si>
  <si>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</si>
  <si>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</si>
  <si>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</si>
  <si>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</si>
  <si>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</si>
  <si>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</si>
  <si>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</si>
  <si>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</si>
  <si>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</si>
  <si>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</si>
  <si>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</si>
  <si>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</si>
  <si>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</si>
  <si>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</si>
  <si>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</si>
  <si>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</si>
  <si>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</si>
  <si>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</si>
  <si>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</si>
  <si>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</si>
  <si>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</si>
  <si>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</si>
  <si>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</si>
  <si>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</si>
  <si>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</si>
  <si>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</si>
  <si>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</si>
  <si>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</si>
  <si>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</si>
  <si>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</si>
  <si>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</si>
  <si>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</si>
  <si>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</si>
  <si>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</si>
  <si>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</si>
  <si>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</si>
  <si>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</si>
  <si>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</si>
  <si>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</si>
  <si>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</si>
  <si>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</si>
  <si>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</si>
  <si>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</si>
  <si>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</si>
  <si>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</si>
  <si>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</si>
  <si>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</si>
  <si>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</si>
  <si>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</si>
  <si>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</si>
  <si>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</si>
  <si>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</si>
  <si>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</si>
  <si>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</si>
  <si>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</si>
  <si>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</si>
  <si>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</si>
  <si>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</si>
  <si>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</si>
  <si>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</si>
  <si>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</si>
  <si>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</si>
  <si>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</si>
  <si>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</si>
  <si>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</si>
  <si>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</si>
  <si>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</si>
  <si>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</si>
  <si>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</si>
  <si>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</si>
  <si>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</si>
  <si>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</si>
  <si>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</si>
  <si>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</si>
  <si>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</si>
  <si>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</si>
  <si>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</si>
  <si>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</si>
  <si>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</si>
  <si>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</si>
  <si>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</si>
  <si>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</si>
  <si>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</si>
  <si>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</si>
  <si>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</si>
  <si>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</si>
  <si>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</si>
  <si>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</si>
  <si>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</si>
  <si>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</si>
  <si>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</si>
  <si>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</si>
  <si>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</si>
  <si>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</si>
  <si>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</si>
  <si>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</si>
  <si>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</si>
  <si>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</si>
  <si>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</si>
  <si>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</si>
  <si>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</si>
  <si>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</si>
  <si>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</si>
  <si>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</si>
  <si>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</si>
  <si>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</si>
  <si>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</si>
  <si>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</si>
  <si>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</si>
  <si>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</si>
  <si>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</si>
  <si>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</si>
  <si>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</si>
  <si>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</si>
  <si>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</si>
  <si>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</si>
  <si>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</si>
  <si>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</si>
  <si>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</si>
  <si>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</si>
  <si>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</si>
  <si>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</si>
  <si>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</si>
  <si>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</si>
  <si>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</si>
  <si>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</si>
  <si>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</si>
  <si>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</si>
  <si>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</si>
  <si>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</si>
  <si>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</si>
  <si>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</si>
  <si>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</si>
  <si>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</si>
  <si>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</si>
  <si>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</si>
  <si>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</si>
  <si>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</si>
  <si>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</si>
  <si>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</si>
  <si>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</si>
  <si>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</si>
  <si>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</si>
  <si>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</si>
  <si>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</si>
  <si>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</si>
  <si>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</si>
  <si>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</si>
  <si>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</si>
  <si>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</si>
  <si>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</si>
  <si>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</si>
  <si>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</si>
  <si>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</si>
  <si>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</si>
  <si>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</si>
  <si>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</si>
  <si>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</si>
  <si>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</si>
  <si>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</si>
  <si>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</si>
  <si>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</si>
  <si>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</si>
  <si>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</si>
  <si>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</si>
  <si>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</si>
  <si>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</si>
  <si>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</si>
  <si>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</si>
  <si>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</si>
  <si>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</si>
  <si>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</si>
  <si>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</si>
  <si>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</si>
  <si>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</si>
  <si>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</si>
  <si>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</si>
  <si>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</si>
  <si>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</si>
  <si>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</si>
  <si>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</si>
  <si>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</si>
  <si>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</si>
  <si>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</si>
  <si>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</si>
  <si>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</si>
  <si>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</si>
  <si>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</si>
  <si>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</si>
  <si>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</si>
  <si>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</si>
  <si>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</si>
  <si>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</si>
  <si>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</si>
  <si>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</si>
  <si>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</si>
  <si>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</si>
  <si>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</si>
  <si>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</si>
  <si>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</si>
  <si>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</si>
  <si>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</si>
  <si>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</si>
  <si>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</si>
  <si>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</si>
  <si>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</si>
  <si>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</si>
  <si>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</si>
  <si>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</si>
  <si>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</si>
  <si>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</si>
  <si>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</si>
  <si>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</si>
  <si>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</si>
  <si>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</si>
  <si>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</si>
  <si>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</si>
  <si>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</si>
  <si>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</si>
  <si>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</si>
  <si>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</si>
  <si>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</si>
  <si>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</si>
  <si>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</si>
  <si>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</si>
  <si>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</si>
  <si>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</si>
  <si>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</si>
  <si>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</si>
  <si>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</si>
  <si>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</si>
  <si>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</si>
  <si>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</si>
  <si>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</si>
  <si>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</si>
  <si>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</si>
  <si>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</si>
  <si>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</si>
  <si>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</si>
  <si>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</si>
  <si>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</si>
  <si>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</si>
  <si>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</si>
  <si>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</si>
  <si>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</si>
  <si>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</si>
  <si>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</si>
  <si>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</si>
  <si>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</si>
  <si>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</si>
  <si>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</si>
  <si>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</si>
  <si>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</si>
  <si>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</si>
  <si>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</si>
  <si>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</si>
  <si>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</si>
  <si>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</si>
  <si>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</si>
  <si>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</si>
  <si>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</si>
  <si>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</si>
  <si>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</si>
  <si>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</si>
  <si>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</si>
  <si>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</si>
  <si>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</si>
  <si>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</si>
  <si>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</si>
  <si>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</si>
  <si>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</si>
  <si>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</si>
  <si>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</si>
  <si>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</si>
  <si>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</si>
  <si>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</si>
  <si>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</si>
  <si>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</si>
  <si>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</si>
  <si>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</si>
  <si>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</si>
  <si>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</si>
  <si>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</si>
  <si>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</si>
  <si>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</si>
  <si>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</si>
  <si>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</si>
  <si>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</si>
  <si>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</si>
  <si>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</si>
  <si>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</si>
  <si>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</si>
  <si>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</si>
  <si>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</si>
  <si>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</si>
  <si>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</si>
  <si>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</si>
  <si>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</si>
  <si>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</si>
  <si>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</si>
  <si>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</si>
  <si>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</si>
  <si>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</si>
  <si>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</si>
  <si>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</si>
  <si>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</si>
  <si>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</si>
  <si>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</si>
  <si>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</si>
  <si>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</si>
  <si>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</si>
  <si>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</si>
  <si>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</si>
  <si>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</si>
  <si>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</si>
  <si>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</si>
  <si>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</si>
  <si>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</si>
  <si>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</si>
  <si>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</si>
  <si>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</si>
  <si>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</si>
  <si>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</si>
  <si>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</si>
  <si>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</si>
  <si>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</si>
  <si>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</si>
  <si>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</si>
  <si>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</si>
  <si>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</si>
  <si>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</si>
  <si>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</si>
  <si>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</si>
  <si>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</si>
  <si>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</si>
  <si>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</si>
  <si>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</si>
  <si>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</si>
  <si>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</si>
  <si>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</si>
  <si>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</si>
  <si>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</si>
  <si>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</si>
  <si>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</si>
  <si>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</si>
  <si>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</si>
  <si>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</si>
  <si>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</si>
  <si>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</si>
  <si>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</si>
  <si>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</si>
  <si>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</si>
  <si>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</si>
  <si>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</si>
  <si>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</si>
  <si>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</si>
  <si>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</si>
  <si>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</si>
  <si>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</si>
  <si>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</si>
  <si>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</si>
  <si>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</si>
  <si>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</si>
  <si>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</si>
  <si>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</si>
  <si>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</si>
  <si>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</si>
  <si>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</si>
  <si>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</si>
  <si>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</si>
  <si>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</si>
  <si>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</si>
  <si>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</si>
  <si>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</si>
  <si>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</si>
  <si>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</si>
  <si>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</si>
  <si>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</si>
  <si>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</si>
  <si>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</si>
  <si>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</si>
  <si>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</si>
  <si>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</si>
  <si>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</si>
  <si>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</si>
  <si>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</si>
  <si>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</si>
  <si>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</si>
  <si>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</si>
  <si>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</si>
  <si>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</si>
  <si>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</si>
  <si>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</si>
  <si>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</si>
  <si>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</si>
  <si>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</si>
  <si>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</si>
  <si>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</si>
  <si>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</si>
  <si>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</si>
  <si>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</si>
  <si>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</si>
  <si>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</si>
  <si>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</si>
  <si>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</si>
  <si>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</si>
  <si>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</si>
  <si>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</si>
  <si>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</si>
  <si>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</si>
  <si>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</si>
  <si>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</si>
  <si>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</si>
  <si>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</si>
  <si>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</si>
  <si>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</si>
  <si>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</si>
  <si>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</si>
  <si>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</si>
  <si>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</si>
  <si>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</si>
  <si>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</si>
  <si>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</si>
  <si>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</si>
  <si>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</si>
  <si>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</si>
  <si>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</si>
  <si>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</si>
  <si>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</si>
  <si>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</si>
  <si>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</si>
  <si>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</si>
  <si>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</si>
  <si>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</si>
  <si>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</si>
  <si>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</si>
  <si>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</si>
  <si>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</si>
  <si>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</si>
  <si>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</si>
  <si>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</si>
  <si>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</si>
  <si>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</si>
  <si>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</si>
  <si>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</si>
  <si>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</si>
  <si>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</si>
  <si>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</si>
  <si>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</si>
  <si>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</si>
  <si>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</si>
  <si>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</si>
  <si>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</si>
  <si>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</si>
  <si>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</si>
  <si>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</si>
  <si>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</si>
  <si>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</si>
  <si>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</si>
  <si>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</si>
  <si>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</si>
  <si>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</si>
  <si>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</si>
  <si>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</si>
  <si>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</si>
  <si>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</si>
  <si>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</si>
  <si>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</si>
  <si>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</si>
  <si>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</si>
  <si>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</si>
  <si>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</si>
  <si>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</si>
  <si>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</si>
  <si>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</si>
  <si>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</si>
  <si>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</si>
  <si>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</si>
  <si>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</si>
  <si>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</si>
  <si>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</si>
  <si>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</si>
  <si>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</si>
  <si>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</si>
  <si>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</si>
  <si>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</si>
  <si>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</si>
  <si>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</si>
  <si>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</si>
  <si>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</si>
  <si>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</si>
  <si>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</si>
  <si>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</si>
  <si>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</si>
  <si>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</si>
  <si>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</si>
  <si>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</si>
  <si>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</si>
  <si>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</si>
  <si>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</si>
  <si>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</si>
  <si>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</si>
  <si>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</si>
  <si>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</si>
  <si>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</si>
  <si>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</si>
  <si>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</si>
  <si>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</si>
  <si>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</si>
  <si>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</si>
  <si>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</si>
  <si>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</si>
  <si>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</si>
  <si>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</si>
  <si>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</si>
  <si>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</si>
  <si>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</si>
  <si>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</si>
  <si>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</si>
  <si>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</si>
  <si>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</si>
  <si>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</si>
  <si>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</si>
  <si>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</si>
  <si>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</si>
  <si>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</si>
  <si>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</si>
  <si>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</si>
  <si>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</si>
  <si>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</si>
  <si>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</si>
  <si>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</si>
  <si>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</si>
  <si>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</si>
  <si>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</si>
  <si>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</si>
  <si>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</si>
  <si>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</si>
  <si>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</si>
  <si>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</si>
  <si>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</si>
  <si>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</si>
  <si>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</si>
  <si>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</si>
  <si>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</si>
  <si>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</si>
  <si>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</si>
  <si>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</si>
  <si>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</si>
  <si>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</si>
  <si>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</si>
  <si>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</si>
  <si>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</si>
  <si>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</si>
  <si>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</si>
  <si>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</si>
  <si>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</si>
  <si>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</si>
  <si>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</si>
  <si>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</si>
  <si>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</si>
  <si>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</si>
  <si>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</si>
  <si>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</si>
  <si>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</si>
  <si>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</si>
  <si>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</si>
  <si>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</si>
  <si>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</si>
  <si>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</si>
  <si>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</si>
  <si>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</si>
  <si>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</si>
  <si>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</si>
  <si>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</si>
  <si>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</si>
  <si>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</si>
  <si>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</si>
  <si>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</si>
  <si>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</si>
  <si>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</si>
  <si>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</si>
  <si>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</si>
  <si>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</si>
  <si>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</si>
  <si>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</si>
  <si>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</si>
  <si>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</si>
  <si>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</si>
  <si>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</si>
  <si>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</si>
  <si>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</si>
  <si>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</si>
  <si>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</si>
  <si>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</si>
  <si>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</si>
  <si>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</si>
  <si>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</si>
  <si>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</si>
  <si>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</si>
  <si>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</si>
  <si>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</si>
  <si>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</si>
  <si>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</si>
  <si>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</si>
  <si>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</si>
  <si>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</si>
  <si>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</si>
  <si>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</si>
  <si>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</si>
  <si>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</si>
  <si>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</si>
  <si>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</si>
  <si>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</si>
  <si>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</si>
  <si>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</si>
  <si>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</si>
  <si>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</si>
  <si>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</si>
  <si>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</si>
  <si>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</si>
  <si>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</si>
  <si>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</si>
  <si>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</si>
  <si>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</si>
  <si>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</si>
  <si>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</si>
  <si>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</si>
  <si>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</si>
  <si>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</si>
  <si>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</si>
  <si>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</si>
  <si>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</si>
  <si>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</si>
  <si>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</si>
  <si>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</si>
  <si>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</si>
  <si>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</si>
  <si>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</si>
  <si>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</si>
  <si>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</si>
  <si>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</si>
  <si>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</si>
  <si>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</si>
  <si>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</si>
  <si>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</si>
  <si>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</si>
  <si>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</si>
  <si>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</si>
  <si>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</si>
  <si>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</si>
  <si>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</si>
  <si>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</si>
  <si>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</si>
  <si>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</si>
  <si>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</si>
  <si>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</si>
  <si>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</si>
  <si>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</si>
  <si>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</si>
  <si>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</si>
  <si>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</si>
  <si>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</si>
  <si>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</si>
  <si>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</si>
  <si>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</si>
  <si>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</si>
  <si>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</si>
  <si>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</si>
  <si>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</si>
  <si>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</si>
  <si>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</si>
  <si>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</si>
  <si>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</si>
  <si>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</si>
  <si>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</si>
  <si>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</si>
  <si>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</si>
  <si>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</si>
  <si>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</si>
  <si>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</si>
  <si>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</si>
  <si>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</si>
  <si>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</si>
  <si>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</si>
  <si>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</si>
  <si>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</si>
  <si>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</si>
  <si>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</si>
  <si>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</si>
  <si>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</si>
  <si>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</si>
  <si>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</si>
  <si>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</si>
  <si>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</si>
  <si>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</si>
  <si>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</si>
  <si>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</si>
  <si>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</si>
  <si>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</si>
  <si>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</si>
  <si>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</si>
  <si>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</si>
  <si>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</si>
  <si>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</si>
  <si>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</si>
  <si>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</si>
  <si>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</si>
  <si>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</si>
  <si>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</si>
  <si>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</si>
  <si>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</si>
  <si>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</si>
  <si>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</si>
  <si>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</si>
  <si>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</si>
  <si>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</si>
  <si>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</si>
  <si>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</si>
  <si>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</si>
  <si>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</si>
  <si>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</si>
  <si>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</si>
  <si>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</si>
  <si>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</si>
  <si>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</si>
  <si>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</si>
  <si>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</si>
  <si>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</si>
  <si>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</si>
  <si>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</si>
  <si>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</si>
  <si>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</si>
  <si>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</si>
  <si>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</si>
  <si>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</si>
  <si>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</si>
  <si>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</si>
  <si>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</si>
  <si>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</si>
  <si>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</si>
  <si>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</si>
  <si>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</si>
  <si>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</si>
  <si>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</si>
  <si>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</si>
  <si>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</si>
  <si>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</si>
  <si>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</si>
  <si>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</si>
  <si>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</si>
  <si>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</si>
  <si>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</si>
  <si>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</si>
  <si>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</si>
  <si>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</si>
  <si>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</si>
  <si>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</si>
  <si>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</si>
  <si>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</si>
  <si>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</si>
  <si>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</si>
  <si>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</si>
  <si>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</si>
  <si>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</si>
  <si>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</si>
  <si>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</si>
  <si>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</si>
  <si>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</si>
  <si>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</si>
  <si>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</si>
  <si>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</si>
  <si>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</si>
  <si>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</si>
  <si>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</si>
  <si>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</si>
  <si>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</si>
  <si>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</si>
  <si>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</si>
  <si>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</si>
  <si>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</si>
  <si>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</si>
  <si>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</si>
  <si>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</si>
  <si>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</si>
  <si>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</si>
  <si>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</si>
  <si>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</si>
  <si>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</si>
  <si>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</si>
  <si>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</si>
  <si>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</si>
  <si>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</si>
  <si>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</si>
  <si>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</si>
  <si>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</si>
  <si>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</si>
  <si>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</si>
  <si>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</si>
  <si>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</si>
  <si>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</si>
  <si>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</si>
  <si>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</si>
  <si>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</si>
  <si>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</si>
  <si>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</si>
  <si>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</si>
  <si>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</si>
  <si>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</si>
  <si>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</si>
  <si>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</si>
  <si>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</si>
  <si>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</si>
  <si>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</si>
  <si>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</si>
  <si>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</si>
  <si>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</si>
  <si>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</si>
  <si>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</si>
  <si>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</si>
  <si>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</si>
  <si>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</si>
  <si>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</si>
  <si>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</si>
  <si>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</si>
  <si>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</si>
  <si>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</si>
  <si>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</si>
  <si>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</si>
  <si>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</si>
  <si>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</si>
  <si>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</si>
  <si>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</si>
  <si>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</si>
  <si>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</si>
  <si>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</si>
  <si>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</si>
  <si>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</si>
  <si>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</si>
  <si>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</si>
  <si>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</si>
  <si>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</si>
  <si>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</si>
  <si>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</si>
  <si>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</si>
  <si>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</si>
  <si>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</si>
  <si>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</si>
  <si>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</si>
  <si>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</si>
  <si>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</si>
  <si>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</si>
  <si>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</si>
  <si>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</si>
  <si>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</si>
  <si>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</si>
  <si>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</si>
  <si>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</si>
  <si>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</si>
  <si>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</si>
  <si>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</si>
  <si>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</si>
  <si>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</si>
  <si>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</si>
  <si>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</si>
  <si>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</si>
  <si>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</si>
  <si>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</si>
  <si>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</si>
  <si>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</si>
  <si>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</si>
  <si>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</si>
  <si>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</si>
  <si>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</si>
  <si>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</si>
  <si>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</si>
  <si>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</si>
  <si>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</si>
  <si>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</si>
  <si>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</si>
  <si>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</si>
  <si>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</si>
  <si>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</si>
  <si>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</si>
  <si>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</si>
  <si>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</si>
  <si>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</si>
  <si>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</si>
  <si>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</si>
  <si>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</si>
  <si>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</si>
  <si>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</si>
  <si>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</si>
  <si>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</si>
  <si>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</si>
  <si>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</si>
  <si>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</si>
  <si>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</si>
  <si>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</si>
  <si>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</si>
  <si>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</si>
  <si>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</si>
  <si>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</si>
  <si>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</si>
  <si>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</si>
  <si>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</si>
  <si>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</si>
  <si>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</si>
  <si>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</si>
  <si>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</si>
  <si>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</si>
  <si>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</si>
  <si>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</si>
  <si>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</si>
  <si>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</si>
  <si>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</si>
  <si>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</si>
  <si>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</si>
  <si>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</si>
  <si>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</si>
  <si>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</si>
  <si>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</si>
  <si>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</si>
  <si>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</si>
  <si>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</si>
  <si>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</si>
  <si>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</si>
  <si>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</si>
  <si>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</si>
  <si>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</si>
  <si>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</si>
  <si>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</si>
  <si>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</si>
  <si>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</si>
  <si>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</si>
  <si>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</si>
  <si>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</si>
  <si>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</si>
  <si>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</si>
  <si>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</si>
  <si>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</si>
  <si>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</si>
  <si>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</si>
  <si>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</si>
  <si>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</si>
  <si>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</si>
  <si>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</si>
  <si>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</si>
  <si>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</si>
  <si>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</si>
  <si>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</si>
  <si>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</si>
  <si>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</si>
  <si>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</si>
  <si>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</si>
  <si>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</si>
  <si>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</si>
  <si>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</si>
  <si>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</si>
  <si>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</si>
  <si>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</si>
  <si>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</si>
  <si>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</si>
  <si>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</si>
  <si>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</si>
  <si>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</si>
  <si>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</si>
  <si>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</si>
  <si>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</si>
  <si>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</si>
  <si>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</si>
  <si>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</si>
  <si>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</si>
  <si>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</si>
  <si>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</si>
  <si>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</si>
  <si>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</si>
  <si>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</si>
  <si>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</si>
  <si>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</si>
  <si>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</si>
  <si>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</si>
  <si>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</si>
  <si>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</si>
  <si>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</si>
  <si>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</si>
  <si>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</si>
  <si>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</si>
  <si>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</si>
  <si>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</si>
  <si>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</si>
  <si>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</si>
  <si>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</si>
  <si>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</si>
  <si>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</si>
  <si>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</si>
  <si>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</si>
  <si>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</si>
  <si>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</si>
  <si>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</si>
  <si>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</si>
  <si>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</si>
  <si>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</si>
  <si>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</si>
  <si>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</si>
  <si>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</si>
  <si>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</si>
  <si>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</si>
  <si>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</si>
  <si>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</si>
  <si>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</si>
  <si>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</si>
  <si>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</si>
  <si>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</si>
  <si>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</si>
  <si>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</si>
  <si>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</si>
  <si>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</si>
  <si>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</si>
  <si>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</si>
  <si>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</si>
  <si>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</si>
  <si>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</si>
  <si>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</si>
  <si>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</si>
  <si>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</si>
  <si>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</si>
  <si>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</si>
  <si>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</si>
  <si>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</si>
  <si>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</si>
  <si>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</si>
  <si>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</si>
  <si>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</si>
  <si>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</si>
  <si>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</si>
  <si>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</si>
  <si>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</si>
  <si>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</si>
  <si>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</si>
  <si>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</si>
  <si>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</si>
  <si>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</si>
  <si>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</si>
  <si>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</si>
  <si>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</si>
  <si>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</si>
  <si>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</si>
  <si>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</si>
  <si>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</si>
  <si>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</si>
  <si>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</si>
  <si>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</si>
  <si>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</si>
  <si>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</si>
  <si>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</si>
  <si>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</si>
  <si>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</si>
  <si>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</si>
  <si>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</si>
  <si>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</si>
  <si>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</si>
  <si>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</si>
  <si>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</si>
  <si>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</si>
  <si>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</si>
  <si>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</si>
  <si>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</si>
  <si>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</si>
  <si>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</si>
  <si>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</si>
  <si>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</si>
  <si>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</si>
  <si>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</si>
  <si>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</si>
  <si>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</si>
  <si>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</si>
  <si>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</si>
  <si>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</si>
  <si>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</si>
  <si>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</si>
  <si>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</si>
  <si>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</si>
  <si>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</si>
  <si>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</si>
  <si>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</si>
  <si>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</si>
  <si>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</si>
  <si>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</si>
  <si>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</si>
  <si>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</si>
  <si>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</si>
  <si>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</si>
  <si>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</si>
  <si>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</si>
  <si>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</si>
  <si>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</si>
  <si>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</si>
  <si>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</si>
  <si>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</si>
  <si>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</si>
  <si>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</si>
  <si>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</si>
  <si>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</si>
  <si>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</si>
  <si>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</si>
  <si>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</si>
  <si>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</si>
  <si>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</si>
  <si>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</si>
  <si>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</si>
  <si>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</si>
  <si>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</si>
  <si>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</si>
  <si>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</si>
  <si>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</si>
  <si>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</si>
  <si>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</si>
  <si>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</si>
  <si>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</si>
  <si>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</si>
  <si>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</si>
  <si>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</si>
  <si>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</si>
  <si>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</si>
  <si>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</si>
  <si>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</si>
  <si>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</si>
  <si>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</si>
  <si>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</si>
  <si>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</si>
  <si>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</si>
  <si>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</si>
  <si>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</si>
  <si>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</si>
  <si>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</si>
  <si>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</si>
  <si>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</si>
  <si>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</si>
  <si>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</si>
  <si>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</si>
  <si>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</si>
  <si>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</si>
  <si>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</si>
  <si>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</si>
  <si>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</si>
  <si>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</si>
  <si>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</si>
  <si>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</si>
  <si>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</si>
  <si>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</si>
  <si>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</si>
  <si>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</si>
  <si>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</si>
  <si>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</si>
  <si>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</si>
  <si>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</si>
  <si>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</si>
  <si>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</si>
  <si>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</si>
  <si>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</si>
  <si>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</si>
  <si>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</si>
  <si>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</si>
  <si>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</si>
  <si>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</si>
  <si>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</si>
  <si>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</si>
  <si>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</si>
  <si>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</si>
  <si>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</si>
  <si>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</si>
  <si>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</si>
  <si>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</si>
  <si>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</si>
  <si>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</si>
  <si>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</si>
  <si>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</si>
  <si>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</si>
  <si>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</si>
  <si>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</si>
  <si>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</si>
  <si>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</si>
  <si>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</si>
  <si>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</si>
  <si>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</si>
  <si>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</si>
  <si>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</si>
  <si>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</si>
  <si>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</si>
  <si>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</si>
  <si>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</si>
  <si>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</si>
  <si>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</si>
  <si>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</si>
  <si>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</si>
  <si>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</si>
  <si>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</si>
  <si>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</si>
  <si>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</si>
  <si>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</si>
  <si>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</si>
  <si>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</si>
  <si>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</si>
  <si>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</si>
  <si>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</si>
  <si>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</si>
  <si>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</si>
  <si>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</si>
  <si>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</si>
  <si>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</si>
  <si>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</si>
  <si>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</si>
  <si>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</si>
  <si>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</si>
  <si>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</si>
  <si>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</si>
  <si>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</si>
  <si>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</si>
  <si>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</si>
  <si>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</si>
  <si>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</si>
  <si>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</si>
  <si>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</si>
  <si>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</si>
  <si>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</si>
  <si>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</si>
  <si>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</si>
  <si>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</si>
  <si>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</si>
  <si>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</si>
  <si>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</si>
  <si>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</si>
  <si>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</si>
  <si>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</si>
  <si>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</si>
  <si>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</si>
  <si>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</si>
  <si>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</si>
  <si>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</si>
  <si>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</si>
  <si>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</si>
  <si>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</si>
  <si>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</si>
  <si>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</si>
  <si>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</si>
  <si>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</si>
  <si>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</si>
  <si>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</si>
  <si>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</si>
  <si>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</si>
  <si>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</si>
  <si>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</si>
  <si>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</si>
  <si>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</si>
  <si>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</si>
  <si>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</si>
  <si>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</si>
  <si>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</si>
  <si>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</si>
  <si>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</si>
  <si>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</si>
  <si>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</si>
  <si>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</si>
  <si>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</si>
  <si>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</si>
  <si>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</si>
  <si>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</si>
  <si>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</si>
  <si>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</si>
  <si>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</si>
  <si>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</si>
  <si>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</si>
  <si>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</si>
  <si>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</si>
  <si>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</si>
  <si>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</si>
  <si>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</si>
  <si>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</si>
  <si>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</si>
  <si>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</si>
  <si>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</si>
  <si>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</si>
  <si>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</si>
  <si>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</si>
  <si>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</si>
  <si>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</si>
  <si>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</si>
  <si>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</si>
  <si>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</si>
  <si>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</si>
  <si>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</si>
  <si>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</si>
  <si>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</si>
  <si>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</si>
  <si>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</si>
  <si>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</si>
  <si>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</si>
  <si>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</si>
  <si>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</si>
  <si>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</si>
  <si>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</si>
  <si>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</si>
  <si>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</si>
  <si>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</si>
  <si>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</si>
  <si>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</si>
  <si>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</si>
  <si>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</si>
  <si>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</si>
  <si>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</si>
  <si>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</si>
  <si>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</si>
  <si>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</si>
  <si>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</si>
  <si>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</si>
  <si>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</si>
  <si>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</si>
  <si>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</si>
  <si>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</si>
  <si>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</si>
  <si>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</si>
  <si>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</si>
  <si>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</si>
  <si>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</si>
  <si>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</si>
  <si>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</si>
  <si>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</si>
  <si>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</si>
  <si>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</si>
  <si>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</si>
  <si>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</si>
  <si>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</si>
  <si>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</si>
  <si>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</si>
  <si>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</si>
  <si>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</si>
  <si>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</si>
  <si>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</si>
  <si>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</si>
  <si>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</si>
  <si>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</si>
  <si>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</si>
  <si>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</si>
  <si>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</si>
  <si>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</si>
  <si>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</si>
  <si>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</si>
  <si>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</si>
  <si>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</si>
  <si>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</si>
  <si>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</si>
  <si>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</si>
  <si>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</si>
  <si>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</si>
  <si>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</si>
  <si>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</si>
  <si>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</si>
  <si>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</si>
  <si>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</si>
  <si>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</si>
  <si>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</si>
  <si>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</si>
  <si>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</si>
  <si>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</si>
  <si>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</si>
  <si>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</si>
  <si>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</si>
  <si>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</si>
  <si>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</si>
  <si>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</si>
  <si>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</si>
  <si>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</si>
  <si>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</si>
  <si>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</si>
  <si>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</si>
  <si>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</si>
  <si>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</si>
  <si>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</si>
  <si>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</si>
  <si>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</si>
  <si>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</si>
  <si>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</si>
  <si>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</si>
  <si>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</si>
  <si>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</si>
  <si>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</si>
  <si>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</si>
  <si>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</si>
  <si>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</si>
  <si>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</si>
  <si>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</si>
  <si>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</si>
  <si>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</si>
  <si>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</si>
  <si>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</si>
  <si>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</si>
  <si>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</si>
  <si>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</si>
  <si>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</si>
  <si>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</si>
  <si>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</si>
  <si>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</si>
  <si>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</si>
  <si>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</si>
  <si>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</si>
  <si>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</si>
  <si>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</si>
  <si>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</si>
  <si>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</si>
  <si>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</si>
  <si>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</si>
  <si>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</si>
  <si>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</si>
  <si>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</si>
  <si>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</si>
  <si>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</si>
  <si>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</si>
  <si>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</si>
  <si>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</si>
  <si>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</si>
  <si>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</si>
  <si>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</si>
  <si>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</si>
  <si>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</si>
  <si>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</si>
  <si>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</si>
  <si>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</si>
  <si>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</si>
  <si>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</si>
  <si>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</si>
  <si>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</si>
  <si>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</si>
  <si>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</si>
  <si>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</si>
  <si>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</si>
  <si>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</si>
  <si>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</si>
  <si>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</si>
  <si>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</si>
  <si>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</si>
  <si>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</si>
  <si>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</si>
  <si>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</si>
  <si>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</si>
  <si>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</si>
  <si>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</si>
  <si>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</si>
  <si>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</si>
  <si>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</si>
  <si>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</si>
  <si>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</si>
  <si>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</si>
  <si>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</si>
  <si>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</si>
  <si>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</si>
  <si>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</si>
  <si>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</si>
  <si>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</si>
  <si>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</si>
  <si>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</si>
  <si>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</si>
  <si>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</si>
  <si>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</si>
  <si>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</si>
  <si>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</si>
  <si>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</si>
  <si>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</si>
  <si>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</si>
  <si>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</si>
  <si>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</si>
  <si>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</si>
  <si>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</si>
  <si>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</si>
  <si>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</si>
  <si>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</si>
  <si>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</si>
  <si>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</si>
  <si>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</si>
  <si>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</si>
  <si>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</si>
  <si>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</si>
  <si>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</si>
  <si>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</si>
  <si>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</si>
  <si>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</si>
  <si>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</si>
  <si>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</si>
  <si>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</si>
  <si>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</si>
  <si>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</si>
  <si>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</si>
  <si>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</si>
  <si>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</si>
  <si>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</si>
  <si>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</si>
  <si>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</si>
  <si>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</si>
  <si>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</si>
  <si>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</si>
  <si>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</si>
  <si>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</si>
  <si>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</si>
  <si>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</si>
  <si>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</si>
  <si>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</si>
  <si>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</si>
  <si>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</si>
  <si>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</si>
  <si>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</si>
  <si>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</si>
  <si>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</si>
  <si>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</si>
  <si>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</si>
  <si>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</si>
  <si>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</si>
  <si>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</si>
  <si>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</si>
  <si>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</si>
  <si>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</si>
  <si>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</si>
  <si>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</si>
  <si>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</si>
  <si>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</si>
  <si>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</si>
  <si>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</si>
  <si>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</si>
  <si>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</si>
  <si>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</si>
  <si>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</si>
  <si>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</si>
  <si>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</si>
  <si>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</si>
  <si>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</si>
  <si>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</si>
  <si>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</si>
  <si>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</si>
  <si>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</si>
  <si>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</si>
  <si>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</si>
  <si>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</si>
  <si>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</si>
  <si>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</si>
  <si>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</si>
  <si>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</si>
  <si>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</si>
  <si>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</si>
  <si>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</si>
  <si>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</si>
  <si>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</si>
  <si>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</si>
  <si>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</si>
  <si>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</si>
  <si>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</si>
  <si>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</si>
  <si>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</si>
  <si>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</si>
  <si>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</si>
  <si>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</si>
  <si>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</si>
  <si>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</si>
  <si>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</si>
  <si>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</si>
  <si>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</si>
  <si>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</si>
  <si>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</si>
  <si>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</si>
  <si>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</si>
  <si>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</si>
  <si>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</si>
  <si>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</si>
  <si>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</si>
  <si>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</si>
  <si>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</si>
  <si>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</si>
  <si>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</si>
  <si>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</si>
  <si>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</si>
  <si>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</si>
  <si>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</si>
  <si>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</si>
  <si>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</si>
  <si>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</si>
  <si>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</si>
  <si>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</si>
  <si>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</si>
  <si>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</si>
  <si>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</si>
  <si>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</si>
  <si>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</si>
  <si>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</si>
  <si>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</si>
  <si>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</si>
  <si>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</si>
  <si>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</si>
  <si>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</si>
  <si>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</si>
  <si>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</si>
  <si>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</si>
  <si>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</si>
  <si>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</si>
  <si>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</si>
  <si>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</si>
  <si>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</si>
  <si>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</si>
  <si>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</si>
  <si>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</si>
  <si>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</si>
  <si>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</si>
  <si>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</si>
  <si>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</si>
  <si>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</si>
  <si>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</si>
  <si>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</si>
  <si>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</si>
  <si>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</si>
  <si>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</si>
  <si>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</si>
  <si>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</si>
  <si>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</si>
  <si>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</si>
  <si>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</si>
  <si>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</si>
  <si>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</si>
  <si>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</si>
  <si>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</si>
  <si>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</si>
  <si>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</si>
  <si>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</si>
  <si>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</si>
  <si>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</si>
  <si>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</si>
  <si>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</si>
  <si>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</si>
  <si>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</si>
  <si>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</si>
  <si>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</si>
  <si>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</si>
  <si>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</si>
  <si>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</si>
  <si>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</si>
  <si>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</si>
  <si>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</si>
  <si>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</si>
  <si>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</si>
  <si>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</si>
  <si>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</si>
  <si>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</si>
  <si>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</si>
  <si>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</si>
  <si>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</si>
  <si>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</si>
  <si>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</si>
  <si>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</si>
  <si>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</si>
  <si>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</si>
  <si>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</si>
  <si>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</si>
  <si>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</si>
  <si>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</si>
  <si>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</si>
  <si>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</si>
  <si>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</si>
  <si>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</si>
  <si>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</si>
  <si>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</si>
  <si>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</si>
  <si>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</si>
  <si>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</si>
  <si>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</si>
  <si>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</si>
  <si>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</si>
  <si>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</si>
  <si>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</si>
  <si>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</si>
  <si>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</si>
  <si>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</si>
  <si>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</si>
  <si>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</si>
  <si>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</si>
  <si>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</si>
  <si>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</si>
  <si>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</si>
  <si>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</si>
  <si>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</si>
  <si>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</si>
  <si>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</si>
  <si>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</si>
  <si>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</si>
  <si>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</si>
  <si>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</si>
  <si>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</si>
  <si>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</si>
  <si>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</si>
  <si>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</si>
  <si>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</si>
  <si>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</si>
  <si>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</si>
  <si>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</si>
  <si>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</si>
  <si>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</si>
  <si>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</si>
  <si>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</si>
  <si>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</si>
  <si>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</si>
  <si>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</si>
  <si>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</si>
  <si>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</si>
  <si>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</si>
  <si>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</si>
  <si>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</si>
  <si>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</si>
  <si>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</si>
  <si>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</si>
  <si>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</si>
  <si>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</si>
  <si>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</si>
  <si>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</si>
  <si>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</si>
  <si>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</si>
  <si>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</si>
  <si>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</si>
  <si>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</si>
  <si>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</si>
  <si>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</si>
  <si>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</si>
  <si>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</si>
  <si>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</si>
  <si>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</si>
  <si>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</si>
  <si>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</si>
  <si>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</si>
  <si>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</si>
  <si>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</si>
  <si>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</si>
  <si>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</si>
  <si>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</si>
  <si>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</si>
  <si>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</si>
  <si>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</si>
  <si>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</si>
  <si>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</si>
  <si>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</si>
  <si>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</si>
  <si>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</si>
  <si>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</si>
  <si>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</si>
  <si>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</si>
  <si>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</si>
  <si>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</si>
  <si>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</si>
  <si>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</si>
  <si>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</si>
  <si>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</si>
  <si>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</si>
  <si>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</si>
  <si>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</si>
  <si>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</si>
  <si>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</si>
  <si>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</si>
  <si>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</si>
  <si>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</si>
  <si>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</si>
  <si>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</si>
  <si>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</si>
  <si>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</si>
  <si>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</si>
  <si>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</si>
  <si>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</si>
  <si>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</si>
  <si>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</si>
  <si>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</si>
  <si>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</si>
  <si>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</si>
  <si>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</si>
  <si>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</si>
  <si>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</si>
  <si>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</si>
  <si>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</si>
  <si>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</si>
  <si>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</si>
  <si>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</si>
  <si>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</si>
  <si>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</si>
  <si>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</si>
  <si>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</si>
  <si>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</si>
  <si>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</si>
  <si>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</si>
  <si>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</si>
  <si>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</si>
  <si>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</si>
  <si>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</si>
  <si>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</si>
  <si>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</si>
  <si>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</si>
  <si>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</si>
  <si>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</si>
  <si>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</si>
  <si>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</si>
  <si>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</si>
  <si>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</si>
  <si>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</si>
  <si>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</si>
  <si>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</si>
  <si>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</si>
  <si>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</si>
  <si>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</si>
  <si>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</si>
  <si>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</si>
  <si>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</si>
  <si>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</si>
  <si>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</si>
  <si>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</si>
  <si>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</si>
  <si>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</si>
  <si>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</si>
  <si>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</si>
  <si>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</si>
  <si>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</si>
  <si>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</si>
  <si>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</si>
  <si>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</si>
  <si>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</si>
  <si>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</si>
  <si>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</si>
  <si>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</si>
  <si>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</si>
  <si>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</si>
  <si>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</si>
  <si>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</si>
  <si>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</si>
  <si>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</si>
  <si>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</si>
  <si>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</si>
  <si>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</si>
  <si>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</si>
  <si>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</si>
  <si>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</si>
  <si>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</si>
  <si>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</si>
  <si>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</si>
  <si>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</si>
  <si>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</si>
  <si>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</si>
  <si>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</si>
  <si>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</si>
  <si>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</si>
  <si>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</si>
  <si>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</si>
  <si>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</si>
  <si>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</si>
  <si>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</si>
  <si>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</si>
  <si>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</si>
  <si>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</si>
  <si>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</si>
  <si>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</si>
  <si>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</si>
  <si>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</si>
  <si>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</si>
  <si>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</si>
  <si>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</si>
  <si>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</si>
  <si>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</si>
  <si>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</si>
  <si>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</si>
  <si>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</si>
  <si>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</si>
  <si>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</si>
  <si>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</si>
  <si>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</si>
  <si>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</si>
  <si>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</si>
  <si>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</si>
  <si>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</si>
  <si>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</si>
  <si>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</si>
  <si>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</si>
  <si>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</si>
  <si>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</si>
  <si>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</si>
  <si>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</si>
  <si>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</si>
  <si>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</si>
  <si>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</si>
  <si>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</si>
  <si>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</si>
  <si>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</si>
  <si>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</si>
  <si>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</si>
  <si>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</si>
  <si>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</si>
  <si>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</si>
  <si>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</si>
  <si>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</si>
  <si>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</si>
  <si>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</si>
  <si>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</si>
  <si>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</si>
  <si>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</si>
  <si>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</si>
  <si>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</si>
  <si>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</si>
  <si>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</si>
  <si>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</si>
  <si>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</si>
  <si>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</si>
  <si>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</si>
  <si>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</si>
  <si>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</si>
  <si>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</si>
  <si>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</si>
  <si>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</si>
  <si>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</si>
  <si>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</si>
  <si>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</si>
  <si>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</si>
  <si>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</si>
  <si>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</si>
  <si>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</si>
  <si>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</si>
  <si>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</si>
  <si>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</si>
  <si>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</si>
  <si>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</si>
  <si>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</si>
  <si>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</si>
  <si>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</si>
  <si>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</si>
  <si>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</si>
  <si>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</si>
  <si>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</si>
  <si>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</si>
  <si>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</si>
  <si>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</si>
  <si>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</si>
  <si>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</si>
  <si>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</si>
  <si>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</si>
  <si>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</si>
  <si>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</si>
  <si>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</si>
  <si>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</si>
  <si>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</si>
  <si>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</si>
  <si>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</si>
  <si>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</si>
  <si>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</si>
  <si>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</si>
  <si>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</si>
  <si>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</si>
  <si>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</si>
  <si>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</si>
  <si>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</si>
  <si>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</si>
  <si>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</si>
  <si>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</si>
  <si>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</si>
  <si>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</si>
  <si>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</si>
  <si>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</si>
  <si>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</si>
  <si>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</si>
  <si>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</si>
  <si>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</si>
  <si>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</si>
  <si>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</si>
  <si>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</si>
  <si>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</si>
  <si>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</si>
  <si>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</si>
  <si>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</si>
  <si>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</si>
  <si>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</si>
  <si>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</si>
  <si>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</si>
  <si>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</si>
  <si>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</si>
  <si>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</si>
  <si>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</si>
  <si>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</si>
  <si>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</si>
  <si>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</si>
  <si>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</si>
  <si>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</si>
  <si>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</si>
  <si>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</si>
  <si>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</si>
  <si>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</si>
  <si>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</si>
  <si>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</si>
  <si>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</si>
  <si>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</si>
  <si>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</si>
  <si>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</si>
  <si>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</si>
  <si>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</si>
  <si>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</si>
  <si>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</si>
  <si>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</si>
  <si>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</si>
  <si>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</si>
  <si>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</si>
  <si>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</si>
  <si>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</si>
  <si>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</si>
  <si>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</si>
  <si>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</si>
  <si>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</si>
  <si>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</si>
  <si>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</si>
  <si>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</si>
  <si>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</si>
  <si>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</si>
  <si>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</si>
  <si>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</si>
  <si>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</si>
  <si>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</si>
  <si>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</si>
  <si>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</si>
  <si>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</si>
  <si>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</si>
  <si>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</si>
  <si>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</si>
  <si>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</si>
  <si>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</si>
  <si>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</si>
  <si>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</si>
  <si>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</si>
  <si>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</si>
  <si>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</si>
  <si>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</si>
  <si>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</si>
  <si>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</si>
  <si>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</si>
  <si>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</si>
  <si>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</si>
  <si>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</si>
  <si>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</si>
  <si>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</si>
  <si>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</si>
  <si>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</si>
  <si>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</si>
  <si>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</si>
  <si>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</si>
  <si>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</si>
  <si>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</si>
  <si>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</si>
  <si>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</si>
  <si>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</si>
  <si>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</si>
  <si>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</si>
  <si>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</si>
  <si>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</si>
  <si>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</si>
  <si>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</si>
  <si>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</si>
  <si>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</si>
  <si>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</si>
  <si>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</si>
  <si>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</si>
  <si>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</si>
  <si>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</si>
  <si>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</si>
  <si>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</si>
  <si>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</si>
  <si>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</si>
  <si>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</si>
  <si>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</si>
  <si>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</si>
  <si>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</si>
  <si>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</si>
  <si>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</si>
  <si>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</si>
  <si>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</si>
  <si>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</si>
  <si>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</si>
  <si>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</si>
  <si>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</si>
  <si>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</si>
  <si>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</si>
  <si>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</si>
  <si>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</si>
  <si>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</si>
  <si>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</si>
  <si>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</si>
  <si>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</si>
  <si>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</si>
  <si>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</si>
  <si>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</si>
  <si>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</si>
  <si>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</si>
  <si>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</si>
  <si>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</si>
  <si>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</si>
  <si>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</si>
  <si>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</si>
  <si>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</si>
  <si>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</si>
  <si>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</si>
  <si>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</si>
  <si>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</si>
  <si>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</si>
  <si>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</si>
  <si>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</si>
  <si>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</si>
  <si>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</si>
  <si>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</si>
  <si>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</si>
  <si>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</si>
  <si>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</si>
  <si>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</si>
  <si>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</si>
  <si>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</si>
  <si>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</si>
  <si>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</si>
  <si>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</si>
  <si>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</si>
  <si>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</si>
  <si>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</si>
  <si>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</si>
  <si>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</si>
  <si>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</si>
  <si>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</si>
  <si>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</si>
  <si>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</si>
  <si>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</si>
  <si>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</si>
  <si>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</si>
  <si>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</si>
  <si>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</si>
  <si>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</si>
  <si>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</si>
  <si>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</si>
  <si>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</si>
  <si>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</si>
  <si>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</si>
  <si>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</si>
  <si>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</si>
  <si>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</si>
  <si>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</si>
  <si>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</si>
  <si>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</si>
  <si>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</si>
  <si>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</si>
  <si>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</si>
  <si>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</si>
  <si>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</si>
  <si>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</si>
  <si>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</si>
  <si>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</si>
  <si>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</si>
  <si>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</si>
  <si>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</si>
  <si>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</si>
  <si>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</si>
  <si>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</si>
  <si>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</si>
  <si>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</si>
  <si>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</si>
  <si>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</si>
  <si>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</si>
  <si>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</si>
  <si>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</si>
  <si>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</si>
  <si>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</si>
  <si>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</si>
  <si>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</si>
  <si>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</si>
  <si>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</si>
  <si>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</si>
  <si>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</si>
  <si>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</si>
  <si>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</si>
  <si>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</si>
  <si>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</si>
  <si>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</si>
  <si>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</si>
  <si>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</si>
  <si>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</si>
  <si>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</si>
  <si>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</si>
  <si>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</si>
  <si>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</si>
  <si>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</si>
  <si>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</si>
  <si>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</si>
  <si>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</si>
  <si>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</si>
  <si>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</si>
  <si>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</si>
  <si>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</si>
  <si>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</si>
  <si>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</si>
  <si>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</si>
  <si>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</si>
  <si>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</si>
  <si>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</si>
  <si>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</si>
  <si>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</si>
  <si>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</si>
  <si>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</si>
  <si>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</si>
  <si>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</si>
  <si>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</si>
  <si>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</si>
  <si>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</si>
  <si>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</si>
  <si>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</si>
  <si>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</si>
  <si>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</si>
  <si>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</si>
  <si>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</si>
  <si>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</si>
  <si>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</si>
  <si>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</si>
  <si>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</si>
  <si>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</si>
  <si>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</si>
  <si>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</si>
  <si>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</si>
  <si>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</si>
  <si>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</si>
  <si>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</si>
  <si>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</si>
  <si>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</si>
  <si>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</si>
  <si>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</si>
  <si>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</si>
  <si>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</si>
  <si>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</si>
  <si>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</si>
  <si>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</si>
  <si>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</si>
  <si>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</si>
  <si>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</si>
  <si>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</si>
  <si>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</si>
  <si>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</si>
  <si>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</si>
  <si>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</si>
  <si>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</si>
  <si>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</si>
  <si>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</si>
  <si>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</si>
  <si>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</si>
  <si>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</si>
  <si>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</si>
  <si>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</si>
  <si>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</si>
  <si>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</si>
  <si>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</si>
  <si>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</si>
  <si>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</si>
  <si>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</si>
  <si>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</si>
  <si>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</si>
  <si>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</si>
  <si>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</si>
  <si>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</si>
  <si>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</si>
  <si>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</si>
  <si>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</si>
  <si>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</si>
  <si>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</si>
  <si>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</si>
  <si>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</si>
  <si>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</si>
  <si>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</si>
  <si>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</si>
  <si>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</si>
  <si>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</si>
  <si>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</si>
  <si>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</si>
  <si>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</si>
  <si>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</si>
  <si>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</si>
  <si>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</si>
  <si>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</si>
  <si>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</si>
  <si>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</si>
  <si>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</si>
  <si>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</si>
  <si>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</si>
  <si>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</si>
  <si>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</si>
  <si>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</si>
  <si>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</si>
  <si>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</si>
  <si>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</si>
  <si>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</si>
  <si>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</si>
  <si>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</si>
  <si>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</si>
  <si>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</si>
  <si>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</si>
  <si>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</si>
  <si>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</si>
  <si>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</si>
  <si>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</si>
  <si>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</si>
  <si>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</si>
  <si>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</si>
  <si>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</si>
  <si>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</si>
  <si>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</si>
  <si>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</si>
  <si>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</si>
  <si>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</si>
  <si>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</si>
  <si>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</si>
  <si>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</si>
  <si>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</si>
  <si>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</si>
  <si>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</si>
  <si>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</si>
  <si>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</si>
  <si>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</si>
  <si>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</si>
  <si>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</si>
  <si>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</si>
  <si>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</si>
  <si>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</si>
  <si>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</si>
  <si>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</si>
  <si>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</si>
  <si>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</si>
  <si>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</si>
  <si>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</si>
  <si>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</si>
  <si>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</si>
  <si>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</si>
  <si>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</si>
  <si>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</si>
  <si>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</si>
  <si>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</si>
  <si>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</si>
  <si>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</si>
  <si>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</si>
  <si>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</si>
  <si>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</si>
  <si>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</si>
  <si>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</si>
  <si>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</si>
  <si>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</si>
  <si>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</si>
  <si>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</si>
  <si>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</si>
  <si>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</si>
  <si>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</si>
  <si>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</si>
  <si>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</si>
  <si>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</si>
  <si>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</si>
  <si>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</si>
  <si>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</si>
  <si>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</si>
  <si>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</si>
  <si>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</si>
  <si>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</si>
  <si>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</si>
  <si>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</si>
  <si>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</si>
  <si>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</si>
  <si>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</si>
  <si>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</si>
  <si>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</si>
  <si>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</si>
  <si>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</si>
  <si>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</si>
  <si>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</si>
  <si>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</si>
  <si>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</si>
  <si>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</si>
  <si>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</si>
  <si>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</si>
  <si>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</si>
  <si>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</si>
  <si>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</si>
  <si>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</si>
  <si>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</si>
  <si>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</si>
  <si>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</si>
  <si>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</si>
  <si>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</si>
  <si>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</si>
  <si>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</si>
  <si>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</si>
  <si>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</si>
  <si>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</si>
  <si>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</si>
  <si>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</si>
  <si>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</si>
  <si>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</si>
  <si>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</si>
  <si>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</si>
  <si>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</si>
  <si>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</si>
  <si>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</si>
  <si>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</si>
  <si>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</si>
  <si>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</si>
  <si>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</si>
  <si>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</si>
  <si>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</si>
  <si>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</si>
  <si>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</si>
  <si>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</si>
  <si>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</si>
  <si>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</si>
  <si>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</si>
  <si>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</si>
  <si>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</si>
  <si>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</si>
  <si>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</si>
  <si>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</si>
  <si>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</si>
  <si>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</si>
  <si>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</si>
  <si>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</si>
  <si>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</si>
  <si>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</si>
  <si>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</si>
  <si>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</si>
  <si>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</si>
  <si>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</si>
  <si>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</si>
  <si>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</si>
  <si>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</si>
  <si>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</si>
  <si>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</si>
  <si>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</si>
  <si>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</si>
  <si>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</si>
  <si>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</si>
  <si>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</si>
  <si>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</si>
  <si>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</si>
  <si>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</si>
  <si>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</si>
  <si>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</si>
  <si>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</si>
  <si>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</si>
  <si>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</si>
  <si>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</si>
  <si>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</si>
  <si>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</si>
  <si>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</si>
  <si>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</si>
  <si>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</si>
  <si>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</si>
  <si>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</si>
  <si>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</si>
  <si>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</si>
  <si>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</si>
  <si>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</si>
  <si>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</si>
  <si>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</si>
  <si>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</si>
  <si>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</si>
  <si>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</si>
  <si>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</si>
  <si>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</si>
  <si>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</si>
  <si>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</si>
  <si>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</si>
  <si>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</si>
  <si>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</si>
  <si>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</si>
  <si>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</si>
  <si>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</si>
  <si>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</si>
  <si>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</si>
  <si>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</si>
  <si>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</si>
  <si>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</si>
  <si>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</si>
  <si>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</si>
  <si>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</si>
  <si>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</si>
  <si>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</si>
  <si>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</si>
  <si>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</si>
  <si>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</si>
  <si>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</si>
  <si>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</si>
  <si>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</si>
  <si>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</si>
  <si>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</si>
  <si>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</si>
  <si>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</si>
  <si>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</si>
  <si>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</si>
  <si>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</si>
  <si>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</si>
  <si>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</si>
  <si>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</si>
  <si>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</si>
  <si>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</si>
  <si>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</si>
  <si>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</si>
  <si>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</si>
  <si>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</si>
  <si>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</si>
  <si>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</si>
  <si>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</si>
  <si>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</si>
  <si>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</si>
  <si>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</si>
  <si>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</si>
  <si>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</si>
  <si>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</si>
  <si>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</si>
  <si>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</si>
  <si>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</si>
  <si>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</si>
  <si>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</si>
  <si>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</si>
  <si>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</si>
  <si>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</si>
  <si>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</si>
  <si>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</si>
  <si>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</si>
  <si>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</si>
  <si>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</si>
  <si>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</si>
  <si>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</si>
  <si>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</si>
  <si>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</si>
  <si>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</si>
  <si>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</si>
  <si>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</si>
  <si>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</si>
  <si>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</si>
  <si>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</si>
  <si>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</si>
  <si>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</si>
  <si>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</si>
  <si>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</si>
  <si>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</si>
  <si>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</si>
  <si>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</si>
  <si>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</si>
  <si>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</si>
  <si>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</si>
  <si>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</si>
  <si>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</si>
  <si>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</si>
  <si>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</si>
  <si>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</si>
  <si>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</si>
  <si>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</si>
  <si>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</si>
  <si>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</si>
  <si>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</si>
  <si>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</si>
  <si>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</si>
  <si>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</si>
  <si>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</si>
  <si>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</si>
  <si>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</si>
  <si>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</si>
  <si>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</si>
  <si>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</si>
  <si>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</si>
  <si>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</si>
  <si>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</si>
  <si>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</si>
  <si>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</si>
  <si>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</si>
  <si>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</si>
  <si>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</si>
  <si>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</si>
  <si>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</si>
  <si>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</si>
  <si>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</si>
  <si>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</si>
  <si>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</si>
  <si>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</si>
  <si>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</si>
  <si>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</si>
  <si>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</si>
  <si>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</si>
  <si>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</si>
  <si>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</si>
  <si>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</si>
  <si>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</si>
  <si>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</si>
  <si>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</si>
  <si>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</si>
  <si>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</si>
  <si>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</si>
  <si>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</si>
  <si>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</si>
  <si>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</si>
  <si>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</si>
  <si>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</si>
  <si>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</si>
  <si>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</si>
  <si>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</si>
  <si>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</si>
  <si>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</si>
  <si>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</si>
  <si>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</si>
  <si>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</si>
  <si>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</si>
  <si>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</si>
  <si>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</si>
  <si>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</si>
  <si>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</si>
  <si>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</si>
  <si>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</si>
  <si>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</si>
  <si>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</si>
  <si>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</si>
  <si>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</si>
  <si>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</si>
  <si>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</si>
  <si>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</si>
  <si>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</si>
  <si>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</si>
  <si>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</si>
  <si>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</si>
  <si>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</si>
  <si>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</si>
  <si>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</si>
  <si>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</si>
  <si>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</si>
  <si>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</si>
  <si>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</si>
  <si>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</si>
  <si>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</si>
  <si>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</si>
  <si>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</si>
  <si>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</si>
  <si>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</si>
  <si>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</si>
  <si>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</si>
  <si>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</si>
  <si>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</si>
  <si>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</si>
  <si>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</si>
  <si>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</si>
  <si>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</si>
  <si>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</si>
  <si>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</si>
  <si>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</si>
  <si>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</si>
  <si>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</si>
  <si>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</si>
  <si>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</si>
  <si>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</si>
  <si>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</si>
  <si>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</si>
  <si>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</si>
  <si>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</si>
  <si>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</si>
  <si>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</si>
  <si>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</si>
  <si>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</si>
  <si>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</si>
  <si>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</si>
  <si>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</si>
  <si>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</si>
  <si>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</si>
  <si>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</si>
  <si>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</si>
  <si>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</si>
  <si>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</si>
  <si>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</si>
  <si>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</si>
  <si>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</si>
  <si>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</si>
  <si>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</si>
  <si>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</si>
  <si>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</si>
  <si>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</si>
  <si>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</si>
  <si>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</si>
  <si>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</si>
  <si>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</si>
  <si>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</si>
  <si>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</si>
  <si>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</si>
  <si>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</si>
  <si>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</si>
  <si>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</si>
  <si>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</si>
  <si>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</si>
  <si>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</si>
  <si>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</si>
  <si>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</si>
  <si>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</si>
  <si>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</si>
  <si>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</si>
  <si>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</si>
  <si>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</si>
  <si>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</si>
  <si>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</si>
  <si>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</si>
  <si>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</si>
  <si>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</si>
  <si>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</si>
  <si>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</si>
  <si>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</si>
  <si>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</si>
  <si>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</si>
  <si>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</si>
  <si>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</si>
  <si>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</si>
  <si>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</si>
  <si>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</si>
  <si>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</si>
  <si>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</si>
  <si>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</si>
  <si>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</si>
  <si>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</si>
  <si>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</si>
  <si>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</si>
  <si>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</si>
  <si>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</si>
  <si>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</si>
  <si>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</si>
  <si>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</si>
  <si>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</si>
  <si>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</si>
  <si>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</si>
  <si>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</si>
  <si>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</si>
  <si>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</si>
  <si>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</si>
  <si>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</si>
  <si>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</si>
  <si>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</si>
  <si>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</si>
  <si>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</si>
  <si>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</si>
  <si>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</si>
  <si>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</si>
  <si>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</si>
  <si>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</si>
  <si>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</si>
  <si>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</si>
  <si>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</si>
  <si>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</si>
  <si>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</si>
  <si>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</si>
  <si>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</si>
  <si>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</si>
  <si>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</si>
  <si>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</si>
  <si>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</si>
  <si>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</si>
  <si>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</si>
  <si>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</si>
  <si>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</si>
  <si>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</si>
  <si>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</si>
  <si>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</si>
  <si>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</si>
  <si>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</si>
  <si>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</si>
  <si>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</si>
  <si>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</si>
  <si>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</si>
  <si>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</si>
  <si>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</si>
  <si>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</si>
  <si>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</si>
  <si>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</si>
  <si>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</si>
  <si>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</si>
  <si>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</si>
  <si>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</si>
  <si>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</si>
  <si>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</si>
  <si>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</si>
  <si>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</si>
  <si>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</si>
  <si>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</si>
  <si>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</si>
  <si>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</si>
  <si>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</si>
  <si>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</si>
  <si>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</si>
  <si>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</si>
  <si>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</si>
  <si>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</si>
  <si>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</si>
  <si>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</si>
  <si>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</si>
  <si>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</si>
  <si>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</si>
  <si>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</si>
  <si>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</si>
  <si>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</si>
  <si>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</si>
  <si>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</si>
  <si>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</si>
  <si>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</si>
  <si>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</si>
  <si>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</si>
  <si>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</si>
  <si>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</si>
  <si>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</si>
  <si>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</si>
  <si>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</si>
  <si>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</si>
  <si>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</si>
  <si>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</si>
  <si>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</si>
  <si>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</si>
  <si>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</si>
  <si>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</si>
  <si>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</si>
  <si>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</si>
  <si>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</si>
  <si>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</si>
  <si>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</si>
  <si>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</si>
  <si>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</si>
  <si>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</si>
  <si>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</si>
  <si>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</si>
  <si>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</si>
  <si>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</si>
  <si>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</si>
  <si>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</si>
  <si>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</si>
  <si>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</si>
  <si>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</si>
  <si>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</si>
  <si>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</si>
  <si>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</si>
  <si>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</si>
  <si>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</si>
  <si>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</si>
  <si>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</si>
  <si>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</si>
  <si>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</si>
  <si>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</si>
  <si>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</si>
  <si>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</si>
  <si>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</si>
  <si>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</si>
  <si>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</si>
  <si>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</si>
  <si>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</si>
  <si>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</si>
  <si>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</si>
  <si>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</si>
  <si>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</si>
  <si>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</si>
  <si>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</si>
  <si>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</si>
  <si>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</si>
  <si>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</si>
  <si>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</si>
  <si>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</si>
  <si>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</si>
  <si>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</si>
  <si>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</si>
  <si>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</si>
  <si>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</si>
  <si>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</si>
  <si>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</si>
  <si>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</si>
  <si>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</si>
  <si>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</si>
  <si>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</si>
  <si>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</si>
  <si>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</si>
  <si>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</si>
  <si>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</si>
  <si>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</si>
  <si>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</si>
  <si>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</si>
  <si>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</si>
  <si>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</si>
  <si>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</si>
  <si>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</si>
  <si>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</si>
  <si>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</si>
  <si>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</si>
  <si>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</si>
  <si>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</si>
  <si>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</si>
  <si>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</si>
  <si>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</si>
  <si>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</si>
  <si>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</si>
  <si>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</si>
  <si>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</si>
  <si>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</si>
  <si>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</si>
  <si>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</si>
  <si>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</si>
  <si>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</si>
  <si>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</si>
  <si>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</si>
  <si>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</si>
  <si>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</si>
  <si>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</si>
  <si>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</si>
  <si>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</si>
  <si>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</si>
  <si>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</si>
  <si>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</si>
  <si>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</si>
  <si>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</si>
  <si>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</si>
  <si>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</si>
  <si>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</si>
  <si>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</si>
  <si>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</si>
  <si>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</si>
  <si>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</si>
  <si>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</si>
  <si>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</si>
  <si>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</si>
  <si>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</si>
  <si>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</si>
  <si>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</si>
  <si>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</si>
  <si>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</si>
  <si>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</si>
  <si>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</si>
  <si>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</si>
  <si>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</si>
  <si>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</si>
  <si>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</si>
  <si>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</si>
  <si>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</si>
  <si>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</si>
  <si>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</si>
  <si>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</si>
  <si>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</si>
  <si>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</si>
  <si>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</si>
  <si>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</si>
  <si>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</si>
  <si>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</si>
  <si>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</si>
  <si>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</si>
  <si>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</si>
  <si>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</si>
  <si>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</si>
  <si>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</si>
  <si>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</si>
  <si>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</si>
  <si>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</si>
  <si>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</si>
  <si>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</si>
  <si>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</si>
  <si>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</si>
  <si>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</si>
  <si>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</si>
  <si>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</si>
  <si>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</si>
  <si>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</si>
  <si>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</si>
  <si>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</si>
  <si>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</si>
  <si>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</si>
  <si>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</si>
  <si>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</si>
  <si>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</si>
  <si>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</si>
  <si>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</si>
  <si>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</si>
  <si>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</si>
  <si>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</si>
  <si>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</si>
  <si>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</si>
  <si>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</si>
  <si>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</si>
  <si>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</si>
  <si>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</si>
  <si>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</si>
  <si>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</si>
  <si>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</si>
  <si>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</si>
  <si>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</si>
  <si>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</si>
  <si>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</si>
  <si>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</si>
  <si>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</si>
  <si>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</si>
  <si>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</si>
  <si>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</si>
  <si>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</si>
  <si>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</si>
  <si>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</si>
  <si>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</si>
  <si>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</si>
  <si>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</si>
  <si>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</si>
  <si>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</si>
  <si>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</si>
  <si>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</si>
  <si>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</si>
  <si>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</si>
  <si>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</si>
  <si>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</si>
  <si>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</si>
  <si>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</si>
  <si>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</si>
  <si>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</si>
  <si>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</si>
  <si>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</si>
  <si>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</si>
  <si>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</si>
  <si>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</si>
  <si>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</si>
  <si>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</si>
  <si>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</si>
  <si>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</si>
  <si>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</si>
  <si>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</si>
  <si>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</si>
  <si>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</si>
  <si>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</si>
  <si>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</si>
  <si>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</si>
  <si>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</si>
  <si>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</si>
  <si>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</si>
  <si>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</si>
  <si>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</si>
  <si>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</si>
  <si>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</si>
  <si>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</si>
  <si>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</si>
  <si>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</si>
  <si>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</si>
  <si>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</si>
  <si>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</si>
  <si>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</si>
  <si>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</si>
  <si>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</si>
  <si>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</si>
  <si>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</si>
  <si>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</si>
  <si>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</si>
  <si>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</si>
  <si>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</si>
  <si>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</si>
  <si>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</si>
  <si>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</si>
  <si>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</si>
  <si>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</si>
  <si>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</si>
  <si>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</si>
  <si>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</si>
  <si>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</si>
  <si>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</si>
  <si>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</si>
  <si>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</si>
  <si>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</si>
  <si>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</si>
  <si>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</si>
  <si>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</si>
  <si>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</si>
  <si>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</si>
  <si>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</si>
  <si>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</si>
  <si>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</si>
  <si>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</si>
  <si>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</si>
  <si>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</si>
  <si>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</si>
  <si>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</si>
  <si>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</si>
  <si>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</si>
  <si>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</si>
  <si>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</si>
  <si>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</si>
  <si>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</si>
  <si>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</si>
  <si>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</si>
  <si>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</si>
  <si>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</si>
  <si>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</si>
  <si>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</si>
  <si>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</si>
  <si>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</si>
  <si>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</si>
  <si>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</si>
  <si>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</si>
  <si>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</si>
  <si>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</si>
  <si>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</si>
  <si>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</si>
  <si>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</si>
  <si>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</si>
  <si>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</si>
  <si>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</si>
  <si>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</si>
  <si>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</si>
  <si>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</si>
  <si>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</si>
  <si>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</si>
  <si>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</si>
  <si>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</si>
  <si>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</si>
  <si>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</si>
  <si>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</si>
  <si>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</si>
  <si>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</si>
  <si>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</si>
  <si>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</si>
  <si>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</si>
  <si>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</si>
  <si>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</si>
  <si>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</si>
  <si>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</si>
  <si>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</si>
  <si>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</si>
  <si>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</si>
  <si>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</si>
  <si>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</si>
  <si>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</si>
  <si>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</si>
  <si>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</si>
  <si>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</si>
  <si>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</si>
  <si>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</si>
  <si>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</si>
  <si>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</si>
  <si>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</si>
  <si>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</si>
  <si>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</si>
  <si>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</si>
  <si>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</si>
  <si>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</si>
  <si>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</si>
  <si>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</si>
  <si>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</si>
  <si>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</si>
  <si>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</si>
  <si>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</si>
  <si>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</si>
  <si>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</si>
  <si>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</si>
  <si>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</si>
  <si>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</si>
  <si>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</si>
  <si>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</si>
  <si>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</si>
  <si>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</si>
  <si>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</si>
  <si>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</si>
  <si>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</si>
  <si>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</si>
  <si>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</si>
  <si>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</si>
  <si>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</si>
  <si>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</si>
  <si>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</si>
  <si>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</si>
  <si>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</si>
  <si>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</si>
  <si>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</si>
  <si>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</si>
  <si>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</si>
  <si>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</si>
  <si>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</si>
  <si>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</si>
  <si>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</si>
  <si>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</si>
  <si>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</si>
  <si>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</si>
  <si>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</si>
  <si>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</si>
  <si>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</si>
  <si>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</si>
  <si>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</si>
  <si>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</si>
  <si>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</si>
  <si>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</si>
  <si>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</si>
  <si>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</si>
  <si>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</si>
  <si>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</si>
  <si>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</si>
  <si>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</si>
  <si>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</si>
  <si>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</si>
  <si>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</si>
  <si>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</si>
  <si>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</si>
  <si>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</si>
  <si>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</si>
  <si>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</si>
  <si>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</si>
  <si>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</si>
  <si>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</si>
  <si>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</si>
  <si>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</si>
  <si>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</si>
  <si>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</si>
  <si>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</si>
  <si>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</si>
  <si>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</si>
  <si>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</si>
  <si>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</si>
  <si>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</si>
  <si>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</si>
  <si>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</si>
  <si>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</si>
  <si>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</si>
  <si>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</si>
  <si>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</si>
  <si>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</si>
  <si>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</si>
  <si>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</si>
  <si>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</si>
  <si>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</si>
  <si>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</si>
  <si>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</si>
  <si>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</si>
  <si>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</si>
  <si>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</si>
  <si>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</si>
  <si>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</si>
  <si>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</si>
  <si>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</si>
  <si>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</si>
  <si>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</si>
  <si>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</si>
  <si>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</si>
  <si>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</si>
  <si>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</si>
  <si>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</si>
  <si>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</si>
  <si>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</si>
  <si>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</si>
  <si>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</si>
  <si>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</si>
  <si>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</si>
  <si>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</si>
  <si>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</si>
  <si>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</si>
  <si>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</si>
  <si>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</si>
  <si>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</si>
  <si>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</si>
  <si>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</si>
  <si>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</si>
  <si>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</si>
  <si>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</si>
  <si>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</si>
  <si>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</si>
  <si>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</si>
  <si>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</si>
  <si>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</si>
  <si>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</si>
  <si>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</si>
  <si>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</si>
  <si>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</si>
  <si>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</si>
  <si>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</si>
  <si>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</si>
  <si>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</si>
  <si>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</si>
  <si>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</si>
  <si>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</si>
  <si>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</si>
  <si>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</si>
  <si>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</si>
  <si>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</si>
  <si>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</si>
  <si>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</si>
  <si>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</si>
  <si>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</si>
  <si>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</si>
  <si>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</si>
  <si>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</si>
  <si>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</si>
  <si>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</si>
  <si>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</si>
  <si>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</si>
  <si>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</si>
  <si>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</si>
  <si>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</si>
  <si>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</si>
  <si>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</si>
  <si>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</si>
  <si>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</si>
  <si>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</si>
  <si>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</si>
  <si>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</si>
  <si>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</si>
  <si>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</si>
  <si>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</si>
  <si>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</si>
  <si>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</si>
  <si>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</si>
  <si>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</si>
  <si>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</si>
  <si>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</si>
  <si>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</si>
  <si>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</si>
  <si>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</si>
  <si>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</si>
  <si>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</si>
  <si>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</si>
  <si>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</si>
  <si>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</si>
  <si>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</si>
  <si>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</si>
  <si>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</si>
  <si>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</si>
  <si>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</si>
  <si>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</si>
  <si>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</si>
  <si>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</si>
  <si>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</si>
  <si>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</si>
  <si>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</si>
  <si>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</si>
  <si>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</si>
  <si>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</si>
  <si>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</si>
  <si>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</si>
  <si>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</si>
  <si>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</si>
  <si>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</si>
  <si>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</si>
  <si>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</si>
  <si>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</si>
  <si>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</si>
  <si>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</si>
  <si>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</si>
  <si>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</si>
  <si>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</si>
  <si>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</si>
  <si>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</si>
  <si>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</si>
  <si>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</si>
  <si>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</si>
  <si>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</si>
  <si>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</si>
  <si>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</si>
  <si>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</si>
  <si>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</si>
  <si>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</si>
  <si>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</si>
  <si>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</si>
  <si>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</si>
  <si>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</si>
  <si>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</si>
  <si>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</si>
  <si>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</si>
  <si>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</si>
  <si>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</si>
  <si>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</si>
  <si>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</si>
  <si>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</si>
  <si>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</si>
  <si>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</si>
  <si>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</si>
  <si>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</si>
  <si>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</si>
  <si>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</si>
  <si>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</si>
  <si>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</si>
  <si>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</si>
  <si>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</si>
  <si>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</si>
  <si>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</si>
  <si>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</si>
  <si>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</si>
  <si>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</si>
  <si>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</si>
  <si>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</si>
  <si>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</si>
  <si>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</si>
  <si>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</si>
  <si>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</si>
  <si>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</si>
  <si>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</si>
  <si>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</si>
  <si>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</si>
  <si>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</si>
  <si>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</si>
  <si>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</si>
  <si>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</si>
  <si>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</si>
  <si>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</si>
  <si>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</si>
  <si>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</si>
  <si>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</si>
  <si>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</si>
  <si>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</si>
  <si>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</si>
  <si>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</si>
  <si>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</si>
  <si>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</si>
  <si>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</si>
  <si>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</si>
  <si>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</si>
  <si>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</si>
  <si>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</si>
  <si>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</si>
  <si>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</si>
  <si>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</si>
  <si>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</si>
  <si>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</si>
  <si>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</si>
  <si>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</si>
  <si>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</si>
  <si>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</si>
  <si>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</si>
  <si>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</si>
  <si>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</si>
  <si>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</si>
  <si>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</si>
  <si>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</si>
  <si>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</si>
  <si>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</si>
  <si>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</si>
  <si>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</si>
  <si>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</si>
  <si>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</si>
  <si>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</si>
  <si>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</si>
  <si>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</si>
  <si>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</si>
  <si>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</si>
  <si>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</si>
  <si>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</si>
  <si>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</si>
  <si>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</si>
  <si>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</si>
  <si>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</si>
  <si>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</si>
  <si>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</si>
  <si>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</si>
  <si>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</si>
  <si>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</si>
  <si>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</si>
  <si>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</si>
  <si>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</si>
  <si>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</si>
  <si>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</si>
  <si>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</si>
  <si>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</si>
  <si>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</si>
  <si>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</si>
  <si>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</si>
  <si>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</si>
  <si>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</si>
  <si>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</si>
  <si>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</si>
  <si>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</si>
  <si>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</si>
  <si>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</si>
  <si>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</si>
  <si>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</si>
  <si>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</si>
  <si>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</si>
  <si>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</si>
  <si>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</si>
  <si>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</si>
  <si>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</si>
  <si>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</si>
  <si>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</si>
  <si>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</si>
  <si>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</si>
  <si>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</si>
  <si>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</si>
  <si>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</si>
  <si>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</si>
  <si>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</si>
  <si>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</si>
  <si>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</si>
  <si>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</si>
  <si>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</si>
  <si>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</si>
  <si>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</si>
  <si>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</si>
  <si>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</si>
  <si>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</si>
  <si>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</si>
  <si>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</si>
  <si>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</si>
  <si>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</si>
  <si>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</si>
  <si>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</si>
  <si>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</si>
  <si>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</si>
  <si>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</si>
  <si>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</si>
  <si>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</si>
  <si>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</si>
  <si>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</si>
  <si>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</si>
  <si>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</si>
  <si>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</si>
  <si>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</si>
  <si>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</si>
  <si>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</si>
  <si>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</si>
  <si>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</si>
  <si>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</si>
  <si>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</si>
  <si>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</si>
  <si>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</si>
  <si>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</si>
  <si>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</si>
  <si>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</si>
  <si>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</si>
  <si>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</si>
  <si>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</si>
  <si>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</si>
  <si>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</si>
  <si>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</si>
  <si>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</si>
  <si>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</si>
  <si>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</si>
  <si>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</si>
  <si>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</si>
  <si>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</si>
  <si>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</si>
  <si>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</si>
  <si>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</si>
  <si>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</si>
  <si>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</si>
  <si>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</si>
  <si>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</si>
  <si>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</si>
  <si>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</si>
  <si>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</si>
  <si>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</si>
  <si>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</si>
  <si>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</si>
  <si>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</si>
  <si>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</si>
  <si>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</si>
  <si>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</si>
  <si>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</si>
  <si>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</si>
  <si>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</si>
  <si>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</si>
  <si>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</si>
  <si>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</si>
  <si>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</si>
  <si>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</si>
  <si>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</si>
  <si>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</si>
  <si>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</si>
  <si>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</si>
  <si>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</si>
  <si>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</si>
  <si>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</si>
  <si>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</si>
  <si>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</si>
  <si>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</si>
  <si>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</si>
  <si>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</si>
  <si>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</si>
  <si>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</si>
  <si>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</si>
  <si>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</si>
  <si>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</si>
  <si>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</si>
  <si>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</si>
  <si>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</si>
  <si>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</si>
  <si>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</si>
  <si>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</si>
  <si>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</si>
  <si>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</si>
  <si>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</si>
  <si>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</si>
  <si>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</si>
  <si>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</si>
  <si>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</si>
  <si>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</si>
  <si>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</si>
  <si>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</si>
  <si>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</si>
  <si>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</si>
  <si>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</si>
  <si>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</si>
  <si>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</si>
  <si>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</si>
  <si>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</si>
  <si>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</si>
  <si>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</si>
  <si>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</si>
  <si>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</si>
  <si>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</si>
  <si>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</si>
  <si>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</si>
  <si>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</si>
  <si>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</si>
  <si>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</si>
  <si>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</si>
  <si>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</si>
  <si>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</si>
  <si>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</si>
  <si>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</si>
  <si>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</si>
  <si>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</si>
  <si>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</si>
  <si>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</si>
  <si>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</si>
  <si>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</si>
  <si>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</si>
  <si>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</si>
  <si>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</si>
  <si>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</si>
  <si>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</si>
  <si>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</si>
  <si>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</si>
  <si>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</si>
  <si>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</si>
  <si>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</si>
  <si>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</si>
  <si>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</si>
  <si>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</si>
  <si>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</si>
  <si>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</si>
  <si>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</si>
  <si>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</si>
  <si>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</si>
  <si>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</si>
  <si>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</si>
  <si>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</si>
  <si>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</si>
  <si>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</si>
  <si>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</si>
  <si>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</si>
  <si>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</si>
  <si>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</si>
  <si>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</si>
  <si>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</si>
  <si>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</si>
  <si>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</si>
  <si>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</si>
  <si>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</si>
  <si>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</si>
  <si>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</si>
  <si>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</si>
  <si>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</si>
  <si>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</si>
  <si>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</si>
  <si>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</si>
  <si>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</si>
  <si>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</si>
  <si>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</si>
  <si>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</si>
  <si>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</si>
  <si>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</si>
  <si>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</si>
  <si>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</si>
  <si>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</si>
  <si>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</si>
  <si>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</si>
  <si>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</si>
  <si>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</si>
  <si>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</si>
  <si>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</si>
  <si>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</si>
  <si>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</si>
  <si>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</si>
  <si>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</si>
  <si>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</si>
  <si>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</si>
  <si>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</si>
  <si>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</si>
  <si>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</si>
  <si>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</si>
  <si>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</si>
  <si>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</si>
  <si>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</si>
  <si>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</si>
  <si>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</si>
  <si>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</si>
  <si>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</si>
  <si>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</si>
  <si>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</si>
  <si>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</si>
  <si>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</si>
  <si>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</si>
  <si>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</si>
  <si>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</si>
  <si>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</si>
  <si>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</si>
  <si>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</si>
  <si>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</si>
  <si>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</si>
  <si>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</si>
  <si>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</si>
  <si>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</si>
  <si>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</si>
  <si>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</si>
  <si>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</si>
  <si>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</si>
  <si>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</si>
  <si>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</si>
  <si>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</si>
  <si>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</si>
  <si>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</si>
  <si>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</si>
  <si>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</si>
  <si>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</si>
  <si>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</si>
  <si>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</si>
  <si>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</si>
  <si>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</si>
  <si>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</si>
  <si>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</si>
  <si>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</si>
  <si>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</si>
  <si>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</si>
  <si>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</si>
  <si>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</si>
  <si>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</si>
  <si>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</si>
  <si>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</si>
  <si>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</si>
  <si>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</si>
  <si>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</si>
  <si>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</si>
  <si>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</si>
  <si>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</si>
  <si>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</si>
  <si>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</si>
  <si>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</si>
  <si>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</si>
  <si>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</si>
  <si>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</si>
  <si>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</si>
  <si>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</si>
  <si>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</si>
  <si>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</si>
  <si>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</si>
  <si>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</si>
  <si>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</si>
  <si>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</si>
  <si>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</si>
  <si>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</si>
  <si>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</si>
  <si>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</si>
  <si>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</si>
  <si>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</si>
  <si>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</si>
  <si>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</si>
  <si>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</si>
  <si>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</si>
  <si>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</si>
  <si>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</si>
  <si>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</si>
  <si>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</si>
  <si>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</si>
  <si>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</si>
  <si>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</si>
  <si>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</si>
  <si>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</si>
  <si>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</si>
  <si>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</si>
  <si>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</si>
  <si>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</si>
  <si>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</si>
  <si>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</si>
  <si>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</si>
  <si>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</si>
  <si>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</si>
  <si>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</si>
  <si>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</si>
  <si>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</si>
  <si>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</si>
  <si>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</si>
  <si>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</si>
  <si>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</si>
  <si>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</si>
  <si>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</si>
  <si>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</si>
  <si>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</si>
  <si>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</si>
  <si>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</si>
  <si>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</si>
  <si>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</si>
  <si>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</si>
  <si>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</si>
  <si>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</si>
  <si>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</si>
  <si>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</si>
  <si>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</si>
  <si>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</si>
  <si>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</si>
  <si>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</si>
  <si>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</si>
  <si>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</si>
  <si>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</si>
  <si>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</si>
  <si>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</si>
  <si>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</si>
  <si>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</si>
  <si>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</si>
  <si>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</si>
  <si>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</si>
  <si>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</si>
  <si>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</si>
  <si>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</si>
  <si>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</si>
  <si>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</si>
  <si>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</si>
  <si>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</si>
  <si>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</si>
  <si>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</si>
  <si>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</si>
  <si>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</si>
  <si>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</si>
  <si>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</si>
  <si>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</si>
  <si>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</si>
  <si>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</si>
  <si>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</si>
  <si>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</si>
  <si>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</si>
  <si>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</si>
  <si>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</si>
  <si>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</si>
  <si>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</si>
  <si>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</si>
  <si>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</si>
  <si>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</si>
  <si>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</si>
  <si>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</si>
  <si>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</si>
  <si>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</si>
  <si>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</si>
  <si>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</si>
  <si>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</si>
  <si>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</si>
  <si>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</si>
  <si>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</si>
  <si>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</si>
  <si>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</si>
  <si>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</si>
  <si>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</si>
  <si>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</si>
  <si>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</si>
  <si>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</si>
  <si>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</si>
  <si>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</si>
  <si>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</si>
  <si>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</si>
  <si>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</si>
  <si>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</si>
  <si>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</si>
  <si>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</si>
  <si>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</si>
  <si>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</si>
  <si>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</si>
  <si>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</si>
  <si>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</si>
  <si>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</si>
  <si>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</si>
  <si>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</si>
  <si>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</si>
  <si>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</si>
  <si>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</si>
  <si>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</si>
  <si>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</si>
  <si>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</si>
  <si>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</si>
  <si>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</si>
  <si>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</si>
  <si>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</si>
  <si>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</si>
  <si>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</si>
  <si>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</si>
  <si>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</si>
  <si>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</si>
  <si>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</si>
  <si>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</si>
  <si>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</si>
  <si>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</si>
  <si>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</si>
  <si>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</si>
  <si>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</si>
  <si>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</si>
  <si>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</si>
  <si>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</si>
  <si>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</si>
  <si>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</si>
  <si>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</si>
  <si>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</si>
  <si>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</si>
  <si>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</si>
  <si>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</si>
  <si>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</si>
  <si>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</si>
  <si>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</si>
  <si>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</si>
  <si>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</si>
  <si>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</si>
  <si>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</si>
  <si>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</si>
  <si>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</si>
  <si>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</si>
  <si>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</si>
  <si>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</si>
  <si>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</si>
  <si>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</si>
  <si>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</si>
  <si>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</si>
  <si>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</si>
  <si>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</si>
  <si>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</si>
  <si>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</si>
  <si>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</si>
  <si>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</si>
  <si>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</si>
  <si>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</si>
  <si>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</si>
  <si>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</si>
  <si>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</si>
  <si>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</si>
  <si>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</si>
  <si>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</si>
  <si>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</si>
  <si>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</si>
  <si>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</si>
  <si>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</si>
  <si>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</si>
  <si>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</si>
  <si>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</si>
  <si>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</si>
  <si>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</si>
  <si>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</si>
  <si>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</si>
  <si>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</si>
  <si>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</si>
  <si>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</si>
  <si>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</si>
  <si>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</si>
  <si>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</si>
  <si>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</si>
  <si>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</si>
  <si>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</si>
  <si>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</si>
  <si>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</si>
  <si>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</si>
  <si>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</si>
  <si>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</si>
  <si>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</si>
  <si>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</si>
  <si>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</si>
  <si>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</si>
  <si>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</si>
  <si>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</si>
  <si>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</si>
  <si>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</si>
  <si>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</si>
  <si>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</si>
  <si>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</si>
  <si>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</si>
  <si>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</si>
  <si>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</si>
  <si>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</si>
  <si>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</si>
  <si>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</si>
  <si>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</si>
  <si>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</si>
  <si>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</si>
  <si>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</si>
  <si>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</si>
  <si>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</si>
  <si>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</si>
  <si>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</si>
  <si>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</si>
  <si>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</si>
  <si>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</si>
  <si>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</si>
  <si>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</si>
  <si>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</si>
  <si>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</si>
  <si>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</si>
  <si>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</si>
  <si>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</si>
  <si>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</si>
  <si>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</si>
  <si>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</si>
  <si>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</si>
  <si>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</si>
  <si>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</si>
  <si>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</si>
  <si>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</si>
  <si>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</si>
  <si>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</si>
  <si>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</si>
  <si>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</si>
  <si>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</si>
  <si>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</si>
  <si>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</si>
  <si>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</si>
  <si>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</si>
  <si>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</si>
  <si>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</si>
  <si>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</si>
  <si>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</si>
  <si>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</si>
  <si>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</si>
  <si>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</si>
  <si>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</si>
  <si>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</si>
  <si>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</si>
  <si>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</si>
  <si>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</si>
  <si>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</si>
  <si>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</si>
  <si>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</si>
  <si>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</si>
  <si>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</si>
  <si>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</si>
  <si>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</si>
  <si>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</si>
  <si>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</si>
  <si>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</si>
  <si>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</si>
  <si>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</si>
  <si>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</si>
  <si>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</si>
  <si>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</si>
  <si>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</si>
  <si>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</si>
  <si>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</si>
  <si>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</si>
  <si>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</si>
  <si>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</si>
  <si>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</si>
  <si>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</si>
  <si>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</si>
  <si>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</si>
  <si>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</si>
  <si>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</si>
  <si>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</si>
  <si>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</si>
  <si>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</si>
  <si>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</si>
  <si>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</si>
  <si>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</si>
  <si>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</si>
  <si>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</si>
  <si>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</si>
  <si>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</si>
  <si>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</si>
  <si>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</si>
  <si>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</si>
  <si>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</si>
  <si>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</si>
  <si>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</si>
  <si>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</si>
  <si>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</si>
  <si>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</si>
  <si>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</si>
  <si>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</si>
  <si>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</si>
  <si>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</si>
  <si>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</si>
  <si>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</si>
  <si>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</si>
  <si>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</si>
  <si>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</si>
  <si>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</si>
  <si>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</si>
  <si>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</si>
  <si>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</si>
  <si>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</si>
  <si>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</si>
  <si>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</si>
  <si>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</si>
  <si>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</si>
  <si>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</si>
  <si>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</si>
  <si>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</si>
  <si>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</si>
  <si>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</si>
  <si>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</si>
  <si>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</si>
  <si>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</si>
  <si>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</si>
  <si>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</si>
  <si>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</si>
  <si>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</si>
  <si>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</si>
  <si>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</si>
  <si>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</si>
  <si>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</si>
  <si>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</si>
  <si>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</si>
  <si>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</si>
  <si>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</si>
  <si>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</si>
  <si>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</si>
  <si>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</si>
  <si>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</si>
  <si>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</si>
  <si>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</si>
  <si>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</si>
  <si>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</si>
  <si>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</si>
  <si>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</si>
  <si>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</si>
  <si>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</si>
  <si>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</si>
  <si>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</si>
  <si>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</si>
  <si>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</si>
  <si>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</si>
  <si>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</si>
  <si>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</si>
  <si>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</si>
  <si>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</si>
  <si>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</si>
  <si>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</si>
  <si>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</si>
  <si>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</si>
  <si>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</si>
  <si>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</si>
  <si>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</si>
  <si>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</si>
  <si>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</si>
  <si>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</si>
  <si>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</si>
  <si>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</si>
  <si>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</si>
  <si>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</si>
  <si>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</si>
  <si>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</si>
  <si>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</si>
  <si>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</si>
  <si>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</si>
  <si>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</si>
  <si>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</si>
  <si>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</si>
  <si>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</si>
  <si>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</si>
  <si>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</si>
  <si>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</si>
  <si>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</si>
  <si>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</si>
  <si>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</si>
  <si>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</si>
  <si>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</si>
  <si>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</si>
  <si>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</si>
  <si>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</si>
  <si>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</si>
  <si>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</si>
  <si>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</si>
  <si>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</si>
  <si>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</si>
  <si>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</si>
  <si>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</si>
  <si>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</si>
  <si>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</si>
  <si>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</si>
  <si>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</si>
  <si>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</si>
  <si>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</si>
  <si>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</si>
  <si>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</si>
  <si>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</si>
  <si>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</si>
  <si>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</si>
  <si>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</si>
  <si>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</si>
  <si>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</si>
  <si>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</si>
  <si>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</si>
  <si>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</si>
  <si>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</si>
  <si>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</si>
  <si>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</si>
  <si>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</si>
  <si>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</si>
  <si>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</si>
  <si>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</si>
  <si>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</si>
  <si>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</si>
  <si>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</si>
  <si>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</si>
  <si>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</si>
  <si>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</si>
  <si>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</si>
  <si>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</si>
  <si>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</si>
  <si>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</si>
  <si>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</si>
  <si>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</si>
  <si>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</si>
  <si>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</si>
  <si>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</si>
  <si>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</si>
  <si>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</si>
  <si>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</si>
  <si>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</si>
  <si>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</si>
  <si>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</si>
  <si>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</si>
  <si>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</si>
  <si>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</si>
  <si>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</si>
  <si>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</si>
  <si>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</si>
  <si>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</si>
  <si>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</si>
  <si>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</si>
  <si>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</si>
  <si>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</si>
  <si>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</si>
  <si>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</si>
  <si>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</si>
  <si>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</si>
  <si>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</si>
  <si>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</si>
  <si>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</si>
  <si>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</si>
  <si>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</si>
  <si>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</si>
  <si>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</si>
  <si>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</si>
  <si>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</si>
  <si>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</si>
  <si>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</si>
  <si>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</si>
  <si>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</si>
  <si>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</si>
  <si>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</si>
  <si>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</si>
  <si>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</si>
  <si>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</si>
  <si>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</si>
  <si>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</si>
  <si>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</si>
  <si>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</si>
  <si>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</si>
  <si>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</si>
  <si>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</si>
  <si>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</si>
  <si>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</si>
  <si>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</si>
  <si>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</si>
  <si>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</si>
  <si>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</si>
  <si>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</si>
  <si>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</si>
  <si>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</si>
  <si>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</si>
  <si>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</si>
  <si>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</si>
  <si>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</si>
  <si>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</si>
  <si>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</si>
  <si>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</si>
  <si>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</si>
  <si>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</si>
  <si>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</si>
  <si>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</si>
  <si>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</si>
  <si>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</si>
  <si>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</si>
  <si>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</si>
  <si>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</si>
  <si>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</si>
  <si>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</si>
  <si>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</si>
  <si>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</si>
  <si>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</si>
  <si>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</si>
  <si>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</si>
  <si>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</si>
  <si>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</si>
  <si>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</si>
  <si>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</si>
  <si>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</si>
  <si>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</si>
  <si>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</si>
  <si>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</si>
  <si>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</si>
  <si>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</si>
  <si>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</si>
  <si>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</si>
  <si>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</si>
  <si>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</si>
  <si>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</si>
  <si>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</si>
  <si>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</si>
  <si>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</si>
  <si>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</si>
  <si>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</si>
  <si>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</si>
  <si>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</si>
  <si>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</si>
  <si>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</si>
  <si>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</si>
  <si>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</si>
  <si>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</si>
  <si>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</si>
  <si>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</si>
  <si>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</si>
  <si>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</si>
  <si>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</si>
  <si>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</si>
  <si>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</si>
  <si>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</si>
  <si>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</si>
  <si>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</si>
  <si>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</si>
  <si>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</si>
  <si>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</si>
  <si>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</si>
  <si>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</si>
  <si>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</si>
  <si>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</si>
  <si>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</si>
  <si>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</si>
  <si>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</si>
  <si>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</si>
  <si>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</si>
  <si>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</si>
  <si>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</si>
  <si>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</si>
  <si>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</si>
  <si>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</si>
  <si>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</si>
  <si>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</si>
  <si>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</si>
  <si>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</si>
  <si>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</si>
  <si>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</si>
  <si>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</si>
  <si>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</si>
  <si>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</si>
  <si>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</si>
  <si>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</si>
  <si>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</si>
  <si>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</si>
  <si>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</si>
  <si>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</si>
  <si>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</si>
  <si>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</si>
  <si>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</si>
  <si>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</si>
  <si>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</si>
  <si>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</si>
  <si>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</si>
  <si>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</si>
  <si>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</si>
  <si>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</si>
  <si>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</si>
  <si>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</si>
  <si>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</si>
  <si>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</si>
  <si>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</si>
  <si>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</si>
  <si>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</si>
  <si>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</si>
  <si>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</si>
  <si>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</si>
  <si>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</si>
  <si>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</si>
  <si>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</si>
  <si>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</si>
  <si>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</si>
  <si>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</si>
  <si>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</si>
  <si>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</si>
  <si>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</si>
  <si>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</si>
  <si>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</si>
  <si>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</si>
  <si>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</si>
  <si>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</si>
  <si>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</si>
  <si>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</si>
  <si>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</si>
  <si>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</si>
  <si>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</si>
  <si>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</si>
  <si>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</si>
  <si>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</si>
  <si>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</si>
  <si>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</si>
  <si>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</si>
  <si>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</si>
  <si>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</si>
  <si>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</si>
  <si>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</si>
  <si>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</si>
  <si>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</si>
  <si>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</si>
  <si>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</si>
  <si>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</si>
  <si>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</si>
  <si>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</si>
  <si>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</si>
  <si>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</si>
  <si>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</si>
  <si>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</si>
  <si>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</si>
  <si>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</si>
  <si>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</si>
  <si>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</si>
  <si>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</si>
  <si>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</si>
  <si>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</si>
  <si>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</si>
  <si>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</si>
  <si>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</si>
  <si>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</si>
  <si>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</si>
  <si>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</si>
  <si>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</si>
  <si>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</si>
  <si>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</si>
  <si>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</si>
  <si>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</si>
  <si>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</si>
  <si>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</si>
  <si>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</si>
  <si>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</si>
  <si>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</si>
  <si>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</si>
  <si>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</si>
  <si>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</si>
  <si>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</si>
  <si>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</si>
  <si>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</si>
  <si>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</si>
  <si>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</si>
  <si>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</si>
  <si>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</si>
  <si>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</si>
  <si>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</si>
  <si>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</si>
  <si>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</si>
  <si>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</si>
  <si>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</si>
  <si>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</si>
  <si>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</si>
  <si>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</si>
  <si>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</si>
  <si>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</si>
  <si>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</si>
  <si>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</si>
  <si>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</si>
  <si>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</si>
  <si>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</si>
  <si>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</si>
  <si>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</si>
  <si>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</si>
  <si>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</si>
  <si>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</si>
  <si>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</si>
  <si>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</si>
  <si>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</si>
  <si>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</si>
  <si>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</si>
  <si>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</si>
  <si>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</si>
  <si>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</si>
  <si>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</si>
  <si>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</si>
  <si>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</si>
  <si>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</si>
  <si>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</si>
  <si>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</si>
  <si>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</si>
  <si>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</si>
  <si>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</si>
  <si>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</si>
  <si>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</si>
  <si>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</si>
  <si>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</si>
  <si>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</si>
  <si>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</si>
  <si>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</si>
  <si>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</si>
  <si>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</si>
  <si>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</si>
  <si>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</si>
  <si>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</si>
  <si>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</si>
  <si>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</si>
  <si>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</si>
  <si>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</si>
  <si>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</si>
  <si>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</si>
  <si>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</si>
  <si>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</si>
  <si>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</si>
  <si>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</si>
  <si>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</si>
  <si>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</si>
  <si>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</si>
  <si>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</si>
  <si>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</si>
  <si>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</si>
  <si>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</si>
  <si>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</si>
  <si>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</si>
  <si>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</si>
  <si>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</si>
  <si>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</si>
  <si>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</si>
  <si>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</si>
  <si>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</si>
  <si>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</si>
  <si>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</si>
  <si>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</si>
  <si>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</si>
  <si>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</si>
  <si>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</si>
  <si>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</si>
  <si>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</si>
  <si>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</si>
  <si>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</si>
  <si>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</si>
  <si>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</si>
  <si>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</si>
  <si>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</si>
  <si>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</si>
  <si>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</si>
  <si>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</si>
  <si>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</si>
  <si>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</si>
  <si>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</si>
  <si>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</si>
  <si>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</si>
  <si>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</si>
  <si>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</si>
  <si>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</si>
  <si>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</si>
  <si>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</si>
  <si>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</si>
  <si>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</si>
  <si>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</si>
  <si>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</si>
  <si>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</si>
  <si>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</si>
  <si>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</si>
  <si>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</si>
  <si>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</si>
  <si>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</si>
  <si>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</si>
  <si>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</si>
  <si>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</si>
  <si>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</si>
  <si>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</si>
  <si>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</si>
  <si>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</si>
  <si>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</si>
  <si>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</si>
  <si>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</si>
  <si>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</si>
  <si>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</si>
  <si>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</si>
  <si>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</si>
  <si>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</si>
  <si>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</si>
  <si>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</si>
  <si>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</si>
  <si>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</si>
  <si>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</si>
  <si>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</si>
  <si>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</si>
  <si>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</si>
  <si>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</si>
  <si>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</si>
  <si>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</si>
  <si>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</si>
  <si>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</si>
  <si>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</si>
  <si>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</si>
  <si>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</si>
  <si>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</si>
  <si>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</si>
  <si>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</si>
  <si>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</si>
  <si>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</si>
  <si>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</si>
  <si>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</si>
  <si>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</si>
  <si>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</si>
  <si>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</si>
  <si>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</si>
  <si>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</si>
  <si>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</si>
  <si>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</si>
  <si>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</si>
  <si>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</si>
  <si>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</si>
  <si>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</si>
  <si>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</si>
  <si>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</si>
  <si>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</si>
  <si>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</si>
  <si>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</si>
  <si>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</si>
  <si>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</si>
  <si>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</si>
  <si>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</si>
  <si>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</si>
  <si>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</si>
  <si>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</si>
  <si>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</si>
  <si>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</si>
  <si>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</si>
  <si>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</si>
  <si>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</si>
  <si>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</si>
  <si>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</si>
  <si>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</si>
  <si>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</si>
  <si>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</si>
  <si>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</si>
  <si>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</si>
  <si>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</si>
  <si>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</si>
  <si>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</si>
  <si>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</si>
  <si>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</si>
  <si>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</si>
  <si>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</si>
  <si>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</si>
  <si>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</si>
  <si>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</si>
  <si>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</si>
  <si>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</si>
  <si>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</si>
  <si>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</si>
  <si>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</si>
  <si>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</si>
  <si>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</si>
  <si>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</si>
  <si>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</si>
  <si>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</si>
  <si>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</si>
  <si>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</si>
  <si>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</si>
  <si>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</si>
  <si>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</si>
  <si>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</si>
  <si>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</si>
  <si>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</si>
  <si>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</si>
  <si>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</si>
  <si>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</si>
  <si>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</si>
  <si>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</si>
  <si>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</si>
  <si>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</si>
  <si>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</si>
  <si>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</si>
  <si>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</si>
  <si>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</si>
  <si>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</si>
  <si>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</si>
  <si>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</si>
  <si>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</si>
  <si>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</si>
  <si>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</si>
  <si>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</si>
  <si>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</si>
  <si>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</si>
  <si>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</si>
  <si>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</si>
  <si>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</si>
  <si>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</si>
  <si>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</si>
  <si>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</si>
  <si>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</si>
  <si>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</si>
  <si>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</si>
  <si>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</si>
  <si>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</si>
  <si>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</si>
  <si>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</si>
  <si>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</si>
  <si>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</si>
  <si>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</si>
  <si>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</si>
  <si>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</si>
  <si>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</si>
  <si>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</si>
  <si>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</si>
  <si>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</si>
  <si>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</si>
  <si>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</si>
  <si>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</si>
  <si>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</si>
  <si>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</si>
  <si>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</si>
  <si>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</si>
  <si>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</si>
  <si>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</si>
  <si>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</si>
  <si>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</si>
  <si>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</si>
  <si>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</si>
  <si>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</si>
  <si>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</si>
  <si>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</si>
  <si>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</si>
  <si>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</si>
  <si>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</si>
  <si>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</si>
  <si>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</si>
  <si>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</si>
  <si>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</si>
  <si>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</si>
  <si>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</si>
  <si>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</si>
  <si>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</si>
  <si>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</si>
  <si>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</si>
  <si>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</si>
  <si>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</si>
  <si>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</si>
  <si>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</si>
  <si>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</si>
  <si>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</si>
  <si>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</si>
  <si>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</si>
  <si>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</si>
  <si>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</si>
  <si>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</si>
  <si>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</si>
  <si>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</si>
  <si>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</si>
  <si>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</si>
  <si>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</si>
  <si>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</si>
  <si>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</si>
  <si>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</si>
  <si>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</si>
  <si>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</si>
  <si>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</si>
  <si>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</si>
  <si>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</si>
  <si>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</si>
  <si>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</si>
  <si>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</si>
  <si>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</si>
  <si>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</si>
  <si>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</si>
  <si>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</si>
  <si>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</si>
  <si>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</si>
  <si>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</si>
  <si>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</si>
  <si>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</si>
  <si>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</si>
  <si>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</si>
  <si>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</si>
  <si>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</si>
  <si>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</si>
  <si>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</si>
  <si>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</si>
  <si>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</si>
  <si>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</si>
  <si>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</si>
  <si>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</si>
  <si>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</si>
  <si>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</si>
  <si>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</si>
  <si>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</si>
  <si>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</si>
  <si>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</si>
  <si>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</si>
  <si>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</si>
  <si>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</si>
  <si>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</si>
  <si>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</si>
  <si>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</si>
  <si>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</si>
  <si>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</si>
  <si>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</si>
  <si>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</si>
  <si>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</si>
  <si>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</si>
  <si>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</si>
  <si>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</si>
  <si>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</si>
  <si>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</si>
  <si>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</si>
  <si>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</si>
  <si>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</si>
  <si>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</si>
  <si>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</si>
  <si>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</si>
  <si>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</si>
  <si>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</si>
  <si>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</si>
  <si>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</si>
  <si>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</si>
  <si>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</si>
  <si>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</si>
  <si>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</si>
  <si>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</si>
  <si>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</si>
  <si>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</si>
  <si>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</si>
  <si>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</si>
  <si>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</si>
  <si>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</si>
  <si>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</si>
  <si>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</si>
  <si>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</si>
  <si>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</si>
  <si>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</si>
  <si>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</si>
  <si>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</si>
  <si>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</si>
  <si>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</si>
  <si>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</si>
  <si>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</si>
  <si>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</si>
  <si>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</si>
  <si>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</si>
  <si>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</si>
  <si>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</si>
  <si>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</si>
  <si>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</si>
  <si>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</si>
  <si>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</si>
  <si>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</si>
  <si>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</si>
  <si>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</si>
  <si>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</si>
  <si>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</si>
  <si>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</si>
  <si>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</si>
  <si>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</si>
  <si>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</si>
  <si>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</si>
  <si>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</si>
  <si>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</si>
  <si>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</si>
  <si>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</si>
  <si>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</si>
  <si>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</si>
  <si>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</si>
  <si>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</si>
  <si>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</si>
  <si>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</si>
  <si>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</si>
  <si>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</si>
  <si>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</si>
  <si>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</si>
  <si>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</si>
  <si>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</si>
  <si>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</si>
  <si>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</si>
  <si>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</si>
  <si>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</si>
  <si>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</si>
  <si>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</si>
  <si>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</si>
  <si>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</si>
  <si>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</si>
  <si>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</si>
  <si>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</si>
  <si>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</si>
  <si>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</si>
  <si>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</si>
  <si>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</si>
  <si>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</si>
  <si>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</si>
  <si>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</si>
  <si>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</si>
  <si>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</si>
  <si>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</si>
  <si>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</si>
  <si>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</si>
  <si>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</si>
  <si>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</si>
  <si>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</si>
  <si>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</si>
  <si>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</si>
  <si>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</si>
  <si>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</si>
  <si>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</si>
  <si>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</si>
  <si>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</si>
  <si>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</si>
  <si>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</si>
  <si>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</si>
  <si>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</si>
  <si>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</si>
  <si>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</si>
  <si>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</si>
  <si>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</si>
  <si>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</si>
  <si>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</si>
  <si>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</si>
  <si>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</si>
  <si>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</si>
  <si>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</si>
  <si>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</si>
  <si>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</si>
  <si>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</si>
  <si>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</si>
  <si>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</si>
  <si>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</si>
  <si>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</si>
  <si>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</si>
  <si>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</si>
  <si>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</si>
  <si>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</si>
  <si>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</si>
  <si>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</si>
  <si>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</si>
  <si>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</si>
  <si>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</si>
  <si>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</si>
  <si>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</si>
  <si>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</si>
  <si>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</si>
  <si>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</si>
  <si>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</si>
  <si>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</si>
  <si>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</si>
  <si>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</si>
  <si>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</si>
  <si>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</si>
  <si>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</si>
  <si>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</si>
  <si>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</si>
  <si>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</si>
  <si>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</si>
  <si>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</si>
  <si>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</si>
  <si>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</si>
  <si>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</si>
  <si>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</si>
  <si>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</si>
  <si>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</si>
  <si>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</si>
  <si>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</si>
  <si>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</si>
  <si>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</si>
  <si>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</si>
  <si>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</si>
  <si>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</si>
  <si>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</si>
  <si>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</si>
  <si>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</si>
  <si>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</si>
  <si>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</si>
  <si>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</si>
  <si>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</si>
  <si>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</si>
  <si>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</si>
  <si>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</si>
  <si>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</si>
  <si>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</si>
  <si>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</si>
  <si>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</si>
  <si>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</si>
  <si>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</si>
  <si>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</si>
  <si>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</si>
  <si>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</si>
  <si>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</si>
  <si>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</si>
  <si>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</si>
  <si>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</si>
  <si>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</si>
  <si>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</si>
  <si>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</si>
  <si>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</si>
  <si>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</si>
  <si>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</si>
  <si>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</si>
  <si>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</si>
  <si>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</si>
  <si>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</si>
  <si>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</si>
  <si>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</si>
  <si>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</si>
  <si>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</si>
  <si>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</si>
  <si>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</si>
  <si>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</si>
  <si>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</si>
  <si>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</si>
  <si>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</si>
  <si>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</si>
  <si>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</si>
  <si>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</si>
  <si>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</si>
  <si>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</si>
  <si>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</si>
  <si>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</si>
  <si>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</si>
  <si>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</si>
  <si>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</si>
  <si>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</si>
  <si>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</si>
  <si>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</si>
  <si>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</si>
  <si>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</si>
  <si>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</si>
  <si>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</si>
  <si>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</si>
  <si>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</si>
  <si>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</si>
  <si>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</si>
  <si>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</si>
  <si>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</si>
  <si>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</si>
  <si>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</si>
  <si>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</si>
  <si>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</si>
  <si>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</si>
  <si>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</si>
  <si>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</si>
  <si>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</si>
  <si>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</si>
  <si>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</si>
  <si>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</si>
  <si>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</si>
  <si>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</si>
  <si>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</si>
  <si>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</si>
  <si>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</si>
  <si>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</si>
  <si>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</si>
  <si>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</si>
  <si>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</si>
  <si>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</si>
  <si>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</si>
  <si>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</si>
  <si>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</si>
  <si>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</si>
  <si>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</si>
  <si>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</si>
  <si>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</si>
  <si>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</si>
  <si>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</si>
  <si>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</si>
  <si>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</si>
  <si>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</si>
  <si>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</si>
  <si>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</si>
  <si>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</si>
  <si>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</si>
  <si>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</si>
  <si>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</si>
  <si>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</si>
  <si>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</si>
  <si>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</si>
  <si>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</si>
  <si>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</si>
  <si>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</si>
  <si>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</si>
  <si>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</si>
  <si>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</si>
  <si>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</si>
  <si>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</si>
  <si>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</si>
  <si>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</si>
  <si>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</si>
  <si>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</si>
  <si>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</si>
  <si>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</si>
  <si>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</si>
  <si>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</si>
  <si>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</si>
  <si>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</si>
  <si>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</si>
  <si>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</si>
  <si>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</si>
  <si>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</si>
  <si>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</si>
  <si>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</si>
  <si>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</si>
  <si>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</si>
  <si>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</si>
  <si>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</si>
  <si>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</si>
  <si>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</si>
  <si>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</si>
  <si>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</si>
  <si>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</si>
  <si>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</si>
  <si>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</si>
  <si>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</si>
  <si>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</si>
  <si>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</si>
  <si>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</si>
  <si>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</si>
  <si>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</si>
  <si>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</si>
  <si>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</si>
  <si>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</si>
  <si>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</si>
  <si>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</si>
  <si>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</si>
  <si>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</si>
  <si>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</si>
  <si>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</si>
  <si>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</si>
  <si>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</si>
  <si>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</si>
  <si>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</si>
  <si>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</si>
  <si>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</si>
  <si>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</si>
  <si>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</si>
  <si>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</si>
  <si>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</si>
  <si>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</si>
  <si>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</si>
  <si>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</si>
  <si>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</si>
  <si>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</si>
  <si>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</si>
  <si>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</si>
  <si>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</si>
  <si>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</si>
  <si>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</si>
  <si>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</si>
  <si>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</si>
  <si>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</si>
  <si>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</si>
  <si>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</si>
  <si>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</si>
  <si>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</si>
  <si>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</si>
  <si>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</si>
  <si>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</si>
  <si>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</si>
  <si>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</si>
  <si>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</si>
  <si>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</si>
  <si>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</si>
  <si>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</si>
  <si>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</si>
  <si>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</si>
  <si>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</si>
  <si>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</si>
  <si>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</si>
  <si>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</si>
  <si>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</si>
  <si>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</si>
  <si>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</si>
  <si>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</si>
  <si>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</si>
  <si>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</si>
  <si>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</si>
  <si>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</si>
  <si>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</si>
  <si>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</si>
  <si>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</si>
  <si>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</si>
  <si>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</si>
  <si>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</si>
  <si>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</si>
  <si>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</si>
  <si>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</si>
  <si>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</si>
  <si>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</si>
  <si>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</si>
  <si>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</si>
  <si>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</si>
  <si>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</si>
  <si>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</si>
  <si>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</si>
  <si>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</si>
  <si>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</si>
  <si>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</si>
  <si>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</si>
  <si>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</si>
  <si>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</si>
  <si>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</si>
  <si>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</si>
  <si>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</si>
  <si>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</si>
  <si>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</si>
  <si>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</si>
  <si>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</si>
  <si>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</si>
  <si>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</si>
  <si>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</si>
  <si>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</si>
  <si>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</si>
  <si>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</si>
  <si>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</si>
  <si>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</si>
  <si>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</si>
  <si>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</si>
  <si>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</si>
  <si>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</si>
  <si>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</si>
  <si>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</si>
  <si>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</si>
  <si>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</si>
  <si>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</si>
  <si>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</si>
  <si>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</si>
  <si>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</si>
  <si>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</si>
  <si>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</si>
  <si>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</si>
  <si>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</si>
  <si>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</si>
  <si>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</si>
  <si>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</si>
  <si>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</si>
  <si>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</si>
  <si>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</si>
  <si>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</si>
  <si>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</si>
  <si>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</si>
  <si>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</si>
  <si>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</si>
  <si>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</si>
  <si>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</si>
  <si>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</si>
  <si>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</si>
  <si>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</si>
  <si>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</si>
  <si>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</si>
  <si>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</si>
  <si>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</si>
  <si>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</si>
  <si>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</si>
  <si>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</si>
  <si>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</si>
  <si>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</si>
  <si>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</si>
  <si>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</si>
  <si>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</si>
  <si>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</si>
  <si>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</si>
  <si>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</si>
  <si>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</si>
  <si>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</si>
  <si>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</si>
  <si>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</si>
  <si>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</si>
  <si>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</si>
  <si>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</si>
  <si>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</si>
  <si>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</si>
  <si>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</si>
  <si>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</si>
  <si>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</si>
  <si>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</si>
  <si>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</si>
  <si>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</si>
  <si>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</si>
  <si>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</si>
  <si>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</si>
  <si>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</si>
  <si>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</si>
  <si>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</si>
  <si>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</si>
  <si>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</si>
  <si>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</si>
  <si>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</si>
  <si>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</si>
  <si>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</si>
  <si>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</si>
  <si>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</si>
  <si>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</si>
  <si>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</si>
  <si>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</si>
  <si>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</si>
  <si>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</si>
  <si>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</si>
  <si>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</si>
  <si>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</si>
  <si>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</si>
  <si>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</si>
  <si>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</si>
  <si>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</si>
  <si>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</si>
  <si>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</si>
  <si>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</si>
  <si>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</si>
  <si>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</si>
  <si>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</si>
  <si>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</si>
  <si>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</si>
  <si>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</si>
  <si>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</si>
  <si>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</si>
  <si>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</si>
  <si>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</si>
  <si>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</si>
  <si>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</si>
  <si>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</si>
  <si>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</si>
  <si>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</si>
  <si>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</si>
  <si>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</si>
  <si>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</si>
  <si>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</si>
  <si>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</si>
  <si>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</si>
  <si>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</si>
  <si>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</si>
  <si>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</si>
  <si>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</si>
  <si>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</si>
  <si>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</si>
  <si>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</si>
  <si>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</si>
  <si>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</si>
  <si>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</si>
  <si>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</si>
  <si>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</si>
  <si>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</si>
  <si>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</si>
  <si>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</si>
  <si>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</si>
  <si>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</si>
  <si>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</si>
  <si>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</si>
  <si>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</si>
  <si>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</si>
  <si>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</si>
  <si>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</si>
  <si>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</si>
  <si>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</si>
  <si>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</si>
  <si>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</si>
  <si>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</si>
  <si>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</si>
  <si>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</si>
  <si>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</si>
  <si>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</si>
  <si>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</si>
  <si>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</si>
  <si>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</si>
  <si>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</si>
  <si>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</si>
  <si>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</si>
  <si>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</si>
  <si>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</si>
  <si>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</si>
  <si>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</si>
  <si>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</si>
  <si>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</si>
  <si>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</si>
  <si>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</si>
  <si>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</si>
  <si>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</si>
  <si>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</si>
  <si>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</si>
  <si>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</si>
  <si>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</si>
  <si>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</si>
  <si>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</si>
  <si>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</si>
  <si>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</si>
  <si>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</si>
  <si>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</si>
  <si>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</si>
  <si>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</si>
  <si>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</si>
  <si>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</si>
  <si>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</si>
  <si>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</si>
  <si>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</si>
  <si>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</si>
  <si>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</si>
  <si>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</si>
  <si>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</si>
  <si>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</si>
  <si>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</si>
  <si>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</si>
  <si>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</si>
  <si>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</si>
  <si>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</si>
  <si>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</si>
  <si>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</si>
  <si>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</si>
  <si>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</si>
  <si>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</si>
  <si>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</si>
  <si>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</si>
  <si>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</si>
  <si>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</si>
  <si>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</si>
  <si>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</si>
  <si>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</si>
  <si>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</si>
  <si>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</si>
  <si>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</si>
  <si>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</si>
  <si>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</si>
  <si>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</si>
  <si>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</si>
  <si>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</si>
  <si>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</si>
  <si>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</si>
  <si>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</si>
  <si>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</si>
  <si>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</si>
  <si>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</si>
  <si>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</si>
  <si>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</si>
  <si>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</si>
  <si>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</si>
  <si>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</si>
  <si>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</si>
  <si>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</si>
  <si>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</si>
  <si>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</si>
  <si>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</si>
  <si>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</si>
  <si>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</si>
  <si>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</si>
  <si>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</si>
  <si>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</si>
  <si>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</si>
  <si>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</si>
  <si>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</si>
  <si>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</si>
  <si>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</si>
  <si>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</si>
  <si>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</si>
  <si>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</si>
  <si>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</si>
  <si>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</si>
  <si>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</si>
  <si>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</si>
  <si>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</si>
  <si>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</si>
  <si>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</si>
  <si>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</si>
  <si>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</si>
  <si>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</si>
  <si>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</si>
  <si>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</si>
  <si>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</si>
  <si>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</si>
  <si>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</si>
  <si>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</si>
  <si>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</si>
  <si>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</si>
  <si>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</si>
  <si>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</si>
  <si>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</si>
  <si>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</si>
  <si>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</si>
  <si>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</si>
  <si>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</si>
  <si>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</si>
  <si>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</si>
  <si>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</si>
  <si>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</si>
  <si>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</si>
  <si>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</si>
  <si>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</si>
  <si>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</si>
  <si>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</si>
  <si>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</si>
  <si>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</si>
  <si>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</si>
  <si>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</si>
  <si>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</si>
  <si>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</si>
  <si>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</si>
  <si>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</si>
  <si>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</si>
  <si>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</si>
  <si>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</si>
  <si>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</si>
  <si>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</si>
  <si>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</si>
  <si>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</si>
  <si>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</si>
  <si>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</si>
  <si>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</si>
  <si>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</si>
  <si>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</si>
  <si>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</si>
  <si>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</si>
  <si>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</si>
  <si>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</si>
  <si>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</si>
  <si>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</si>
  <si>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</si>
  <si>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</si>
  <si>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</si>
  <si>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</si>
  <si>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</si>
  <si>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</si>
  <si>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</si>
  <si>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</si>
  <si>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</si>
  <si>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</si>
  <si>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</si>
  <si>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</si>
  <si>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</si>
  <si>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</si>
  <si>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</si>
  <si>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</si>
  <si>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</si>
  <si>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</si>
  <si>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</si>
  <si>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</si>
  <si>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</si>
  <si>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</si>
  <si>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</si>
  <si>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</si>
  <si>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</si>
  <si>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</si>
  <si>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</si>
  <si>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</si>
  <si>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</si>
  <si>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</si>
  <si>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</si>
  <si>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</si>
  <si>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</si>
  <si>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</si>
  <si>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</si>
  <si>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</si>
  <si>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</si>
  <si>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</si>
  <si>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</si>
  <si>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</si>
  <si>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</si>
  <si>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</si>
  <si>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</si>
  <si>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</si>
  <si>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</si>
  <si>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</si>
  <si>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</si>
  <si>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</si>
  <si>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</si>
  <si>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</si>
  <si>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</si>
  <si>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</si>
  <si>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</si>
  <si>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</si>
  <si>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</si>
  <si>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</si>
  <si>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</si>
  <si>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</si>
  <si>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</si>
  <si>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</si>
  <si>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</si>
  <si>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</si>
  <si>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</si>
  <si>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</si>
  <si>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</si>
  <si>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</si>
  <si>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</si>
  <si>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</si>
  <si>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</si>
  <si>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</si>
  <si>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</si>
  <si>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</si>
  <si>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</si>
  <si>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</si>
  <si>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</si>
  <si>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</si>
  <si>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</si>
  <si>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</si>
  <si>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</si>
  <si>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</si>
  <si>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</si>
  <si>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</si>
  <si>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</si>
  <si>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</si>
  <si>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</si>
  <si>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</si>
  <si>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</si>
  <si>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</si>
  <si>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</si>
  <si>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</si>
  <si>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</si>
  <si>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</si>
  <si>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</si>
  <si>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</si>
  <si>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</si>
  <si>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</si>
  <si>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</si>
  <si>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</si>
  <si>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</si>
  <si>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</si>
  <si>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</si>
  <si>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</si>
  <si>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</si>
  <si>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</si>
  <si>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</si>
  <si>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</si>
  <si>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</si>
  <si>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</si>
  <si>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</si>
  <si>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</si>
  <si>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</si>
  <si>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</si>
  <si>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</si>
  <si>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</si>
  <si>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</si>
  <si>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</si>
  <si>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</si>
  <si>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</si>
  <si>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</si>
  <si>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</si>
  <si>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</si>
  <si>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</si>
  <si>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</si>
  <si>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</si>
  <si>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</si>
  <si>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</si>
  <si>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</si>
  <si>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</si>
  <si>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</si>
  <si>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</si>
  <si>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</si>
  <si>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</si>
  <si>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</si>
  <si>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</si>
  <si>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</si>
  <si>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</si>
  <si>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</si>
  <si>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</si>
  <si>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</si>
  <si>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</si>
  <si>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</si>
  <si>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</si>
  <si>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</si>
  <si>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</si>
  <si>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</si>
  <si>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</si>
  <si>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</si>
  <si>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</si>
  <si>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</si>
  <si>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</si>
  <si>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</si>
  <si>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</si>
  <si>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</si>
  <si>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</si>
  <si>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</si>
  <si>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</si>
  <si>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</si>
  <si>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</si>
  <si>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</si>
  <si>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</si>
  <si>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</si>
  <si>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</si>
  <si>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</si>
  <si>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</si>
  <si>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</si>
  <si>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</si>
  <si>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</si>
  <si>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</si>
  <si>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</si>
  <si>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</si>
  <si>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</si>
  <si>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</si>
  <si>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</si>
  <si>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</si>
  <si>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</si>
  <si>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</si>
  <si>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</si>
  <si>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</si>
  <si>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</si>
  <si>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</si>
  <si>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</si>
  <si>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</si>
  <si>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</si>
  <si>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</si>
  <si>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</si>
  <si>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</si>
  <si>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</si>
  <si>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</si>
  <si>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</si>
  <si>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</si>
  <si>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</si>
  <si>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</si>
  <si>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</si>
  <si>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</si>
  <si>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</si>
  <si>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</si>
  <si>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</si>
  <si>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</si>
  <si>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</si>
  <si>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</si>
  <si>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</si>
  <si>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</si>
  <si>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</si>
  <si>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</si>
  <si>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</si>
  <si>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</si>
  <si>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</si>
  <si>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</si>
  <si>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</si>
  <si>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</si>
  <si>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</si>
  <si>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</si>
  <si>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</si>
  <si>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</si>
  <si>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</si>
  <si>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</si>
  <si>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</si>
  <si>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</si>
  <si>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</si>
  <si>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</si>
  <si>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</si>
  <si>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</si>
  <si>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</si>
  <si>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</si>
  <si>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</si>
  <si>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</si>
  <si>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</si>
  <si>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</si>
  <si>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</si>
  <si>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</si>
  <si>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</si>
  <si>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</si>
  <si>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</si>
  <si>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</si>
  <si>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</si>
  <si>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</si>
  <si>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</si>
  <si>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</si>
  <si>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</si>
  <si>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</si>
  <si>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</si>
  <si>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</si>
  <si>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</si>
  <si>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</si>
  <si>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</si>
  <si>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</si>
  <si>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</si>
  <si>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</si>
  <si>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</si>
  <si>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</si>
  <si>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</si>
  <si>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</si>
  <si>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</si>
  <si>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</si>
  <si>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</si>
  <si>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</si>
  <si>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</si>
  <si>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</si>
  <si>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</si>
  <si>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</si>
  <si>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</si>
  <si>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</si>
  <si>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</si>
  <si>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</si>
  <si>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</si>
  <si>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</si>
  <si>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</si>
  <si>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</si>
  <si>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</si>
  <si>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</si>
  <si>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</si>
  <si>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</si>
  <si>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</si>
  <si>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</si>
  <si>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</si>
  <si>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</si>
  <si>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</si>
  <si>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</si>
  <si>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</si>
  <si>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</si>
  <si>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</si>
  <si>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</si>
  <si>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</si>
  <si>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</si>
  <si>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</si>
  <si>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</si>
  <si>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</si>
  <si>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</si>
  <si>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</si>
  <si>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</si>
  <si>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</si>
  <si>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</si>
  <si>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</si>
  <si>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</si>
  <si>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</si>
  <si>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</si>
  <si>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</si>
  <si>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</si>
  <si>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</si>
  <si>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</si>
  <si>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</si>
  <si>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</si>
  <si>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</si>
  <si>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</si>
  <si>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</si>
  <si>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</si>
  <si>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</si>
  <si>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</si>
  <si>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</si>
  <si>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</si>
  <si>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</si>
  <si>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</si>
  <si>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</si>
  <si>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</si>
  <si>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</si>
  <si>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</si>
  <si>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</si>
  <si>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</si>
  <si>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</si>
  <si>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</si>
  <si>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</si>
  <si>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</si>
  <si>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</si>
  <si>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</si>
  <si>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</si>
  <si>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</si>
  <si>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</si>
  <si>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</si>
  <si>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</si>
  <si>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</si>
  <si>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</si>
  <si>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</si>
  <si>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</si>
  <si>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</si>
  <si>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</si>
  <si>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</si>
  <si>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</si>
  <si>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</si>
  <si>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</si>
  <si>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</si>
  <si>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</si>
  <si>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</si>
  <si>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</si>
  <si>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</si>
  <si>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</si>
  <si>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</si>
  <si>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</si>
  <si>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</si>
  <si>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</si>
  <si>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</si>
  <si>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</si>
  <si>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</si>
  <si>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</si>
  <si>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</si>
  <si>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</si>
  <si>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</si>
  <si>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</si>
  <si>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</si>
  <si>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</si>
  <si>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</si>
  <si>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</si>
  <si>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</si>
  <si>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</si>
  <si>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</si>
  <si>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</si>
  <si>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</si>
  <si>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</si>
  <si>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</si>
  <si>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</si>
  <si>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</si>
  <si>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</si>
  <si>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</si>
  <si>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</si>
  <si>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</si>
  <si>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</si>
  <si>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</si>
  <si>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</si>
  <si>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</si>
  <si>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</si>
  <si>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</si>
  <si>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</si>
  <si>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</si>
  <si>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</si>
  <si>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</si>
  <si>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</si>
  <si>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</si>
  <si>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</si>
  <si>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</si>
  <si>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</si>
  <si>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</si>
  <si>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</si>
  <si>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</si>
  <si>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</si>
  <si>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</si>
  <si>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</si>
  <si>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</si>
  <si>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</si>
  <si>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</si>
  <si>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</si>
  <si>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</si>
  <si>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</si>
  <si>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</si>
  <si>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</si>
  <si>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</si>
  <si>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</si>
  <si>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</si>
  <si>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</si>
  <si>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</si>
  <si>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</si>
  <si>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</si>
  <si>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</si>
  <si>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</si>
  <si>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</si>
  <si>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</si>
  <si>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</si>
  <si>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</si>
  <si>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</si>
  <si>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</si>
  <si>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</si>
  <si>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</si>
  <si>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</si>
  <si>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</si>
  <si>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</si>
  <si>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</si>
  <si>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</si>
  <si>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</si>
  <si>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</si>
  <si>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</si>
  <si>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</si>
  <si>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</si>
  <si>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</si>
  <si>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</si>
  <si>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</si>
  <si>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</si>
  <si>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</si>
  <si>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</si>
  <si>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</si>
  <si>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</si>
  <si>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</si>
  <si>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</si>
  <si>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</si>
  <si>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</si>
  <si>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</si>
  <si>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</si>
  <si>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</si>
  <si>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</si>
  <si>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</si>
  <si>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</si>
  <si>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</si>
  <si>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</si>
  <si>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</si>
  <si>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</si>
  <si>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</si>
  <si>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</si>
  <si>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</si>
  <si>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</si>
  <si>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</si>
  <si>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</si>
  <si>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</si>
  <si>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</si>
  <si>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</si>
  <si>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</si>
  <si>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</si>
  <si>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</si>
  <si>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</si>
  <si>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</si>
  <si>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</si>
  <si>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</si>
  <si>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</si>
  <si>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</si>
  <si>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</si>
  <si>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</si>
  <si>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</si>
  <si>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</si>
  <si>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</si>
  <si>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</si>
  <si>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</si>
  <si>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</si>
  <si>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</si>
  <si>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</si>
  <si>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</si>
  <si>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</si>
  <si>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</si>
  <si>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</si>
  <si>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</si>
  <si>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</si>
  <si>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</si>
  <si>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</si>
  <si>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</si>
  <si>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</si>
  <si>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</si>
  <si>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</si>
  <si>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</si>
  <si>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</si>
  <si>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</si>
  <si>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</si>
  <si>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</si>
  <si>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</si>
  <si>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</si>
  <si>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</si>
  <si>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</si>
  <si>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</si>
  <si>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</si>
  <si>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</si>
  <si>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</si>
  <si>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</si>
  <si>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</si>
  <si>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</si>
  <si>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</si>
  <si>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</si>
  <si>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</si>
  <si>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</si>
  <si>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</si>
  <si>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</si>
  <si>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</si>
  <si>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</si>
  <si>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</si>
  <si>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</si>
  <si>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</si>
  <si>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</si>
  <si>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</si>
  <si>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</si>
  <si>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</si>
  <si>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</si>
  <si>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</si>
  <si>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</si>
  <si>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</si>
  <si>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</si>
  <si>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</si>
  <si>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</si>
  <si>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</si>
  <si>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</si>
  <si>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</si>
  <si>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</si>
  <si>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</si>
  <si>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</si>
  <si>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</si>
  <si>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</si>
  <si>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</si>
  <si>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</si>
  <si>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</si>
  <si>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</si>
  <si>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</si>
  <si>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</si>
  <si>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</si>
  <si>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</si>
  <si>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</si>
  <si>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</si>
  <si>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</si>
  <si>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</si>
  <si>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</si>
  <si>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</si>
  <si>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</si>
  <si>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</si>
  <si>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</si>
  <si>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</si>
  <si>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</si>
  <si>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</si>
  <si>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</si>
  <si>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</si>
  <si>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</si>
  <si>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</si>
  <si>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</si>
  <si>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</si>
  <si>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</si>
  <si>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</si>
  <si>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</si>
  <si>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</si>
  <si>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</si>
  <si>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</si>
  <si>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</si>
  <si>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</si>
  <si>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</si>
  <si>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</si>
  <si>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</si>
  <si>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</si>
  <si>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</si>
  <si>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</si>
  <si>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</si>
  <si>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</si>
  <si>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</si>
  <si>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</si>
  <si>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</si>
  <si>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</si>
  <si>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</si>
  <si>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</si>
  <si>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</si>
  <si>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</si>
  <si>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</si>
  <si>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</si>
  <si>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</si>
  <si>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</si>
  <si>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</si>
  <si>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</si>
  <si>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</si>
  <si>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</si>
  <si>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</si>
  <si>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</si>
  <si>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</si>
  <si>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</si>
  <si>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</si>
  <si>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</si>
  <si>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</si>
  <si>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</si>
  <si>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</si>
  <si>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</si>
  <si>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</si>
  <si>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</si>
  <si>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</si>
  <si>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</si>
  <si>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</si>
  <si>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</si>
  <si>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</si>
  <si>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</si>
  <si>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</si>
  <si>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</si>
  <si>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</si>
  <si>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</si>
  <si>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</si>
  <si>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</si>
  <si>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</si>
  <si>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</si>
  <si>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</si>
  <si>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</si>
  <si>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</si>
  <si>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</si>
  <si>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</si>
  <si>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</si>
  <si>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</si>
  <si>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</si>
  <si>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</si>
  <si>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</si>
  <si>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</si>
  <si>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</si>
  <si>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</si>
  <si>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</si>
  <si>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</si>
  <si>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</si>
  <si>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</si>
  <si>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</si>
  <si>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</si>
  <si>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</si>
  <si>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</si>
  <si>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</si>
  <si>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</si>
  <si>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</si>
  <si>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</si>
  <si>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</si>
  <si>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</si>
  <si>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</si>
  <si>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</si>
  <si>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</si>
  <si>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</si>
  <si>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</si>
  <si>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</si>
  <si>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</si>
  <si>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</si>
  <si>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</si>
  <si>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</si>
  <si>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</si>
  <si>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</si>
  <si>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</si>
  <si>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</si>
  <si>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</si>
  <si>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</si>
  <si>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</si>
  <si>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</si>
  <si>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</si>
  <si>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</si>
  <si>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</si>
  <si>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</si>
  <si>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</si>
  <si>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</si>
  <si>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</si>
  <si>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</si>
  <si>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</si>
  <si>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</si>
  <si>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</si>
  <si>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</si>
  <si>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</si>
  <si>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</si>
  <si>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</si>
  <si>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</si>
  <si>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</si>
  <si>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</si>
  <si>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</si>
  <si>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</si>
  <si>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</si>
  <si>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</si>
  <si>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</si>
  <si>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</si>
  <si>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</si>
  <si>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</si>
  <si>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</si>
  <si>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</si>
  <si>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</si>
  <si>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</si>
  <si>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</si>
  <si>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</si>
  <si>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</si>
  <si>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</si>
  <si>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</si>
  <si>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</si>
  <si>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</si>
  <si>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</si>
  <si>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</si>
  <si>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</si>
  <si>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</si>
  <si>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</si>
  <si>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</si>
  <si>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</si>
  <si>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</si>
  <si>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</si>
  <si>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</si>
  <si>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</si>
  <si>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</si>
  <si>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</si>
  <si>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</si>
  <si>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</si>
  <si>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</si>
  <si>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</si>
  <si>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</si>
  <si>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</si>
  <si>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</si>
  <si>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</si>
  <si>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</si>
  <si>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</si>
  <si>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</si>
  <si>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</si>
  <si>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</si>
  <si>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</si>
  <si>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</si>
  <si>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</si>
  <si>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</si>
  <si>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</si>
  <si>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</si>
  <si>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</si>
  <si>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</si>
  <si>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</si>
  <si>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</si>
  <si>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</si>
  <si>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</si>
  <si>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</si>
  <si>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</si>
  <si>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</si>
  <si>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</si>
  <si>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</si>
  <si>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</si>
  <si>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</si>
  <si>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</si>
  <si>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</si>
  <si>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</si>
  <si>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</si>
  <si>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</si>
  <si>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</si>
  <si>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</si>
  <si>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</si>
  <si>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</si>
  <si>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</si>
  <si>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</si>
  <si>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</si>
  <si>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</si>
  <si>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</si>
  <si>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</si>
  <si>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</si>
  <si>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</si>
  <si>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</si>
  <si>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</si>
  <si>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</si>
  <si>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</si>
  <si>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</si>
  <si>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</si>
  <si>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</si>
  <si>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</si>
  <si>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</si>
  <si>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</si>
  <si>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</si>
  <si>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</si>
  <si>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</si>
  <si>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</si>
  <si>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</si>
  <si>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</si>
  <si>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</si>
  <si>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</si>
  <si>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</si>
  <si>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</si>
  <si>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</si>
  <si>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</si>
  <si>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</si>
  <si>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</si>
  <si>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</si>
  <si>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</si>
  <si>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</si>
  <si>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</si>
  <si>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</si>
  <si>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</si>
  <si>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</si>
  <si>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</si>
  <si>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</si>
  <si>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</si>
  <si>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</si>
  <si>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</si>
  <si>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</si>
  <si>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</si>
  <si>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</si>
  <si>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</si>
  <si>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</si>
  <si>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</si>
  <si>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</si>
  <si>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</si>
  <si>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</si>
  <si>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</si>
  <si>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</si>
  <si>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</si>
  <si>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</si>
  <si>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</si>
  <si>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</si>
  <si>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</si>
  <si>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</si>
  <si>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</si>
  <si>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</si>
  <si>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</si>
  <si>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</si>
  <si>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</si>
  <si>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</si>
  <si>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</si>
  <si>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</si>
  <si>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</si>
  <si>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</si>
  <si>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</si>
  <si>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</si>
  <si>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</si>
  <si>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</si>
  <si>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</si>
  <si>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</si>
  <si>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</si>
  <si>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</si>
  <si>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</si>
  <si>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</si>
  <si>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</si>
  <si>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</si>
  <si>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</si>
  <si>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</si>
  <si>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</si>
  <si>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</si>
  <si>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</si>
  <si>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</si>
  <si>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</si>
  <si>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</si>
  <si>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</si>
  <si>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</si>
  <si>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</si>
  <si>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</si>
  <si>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</si>
  <si>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</si>
  <si>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</si>
  <si>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</si>
  <si>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</si>
  <si>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</si>
  <si>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</si>
  <si>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</si>
  <si>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</si>
  <si>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</si>
  <si>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</si>
  <si>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</si>
  <si>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</si>
  <si>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</si>
  <si>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</si>
  <si>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</si>
  <si>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</si>
  <si>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</si>
  <si>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</si>
  <si>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</si>
  <si>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</si>
  <si>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</si>
  <si>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</si>
  <si>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</si>
  <si>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</si>
  <si>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</si>
  <si>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</si>
  <si>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</si>
  <si>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</si>
  <si>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</si>
  <si>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</si>
  <si>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</si>
  <si>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</si>
  <si>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</si>
  <si>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</si>
  <si>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</si>
  <si>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</si>
  <si>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</si>
  <si>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</si>
  <si>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</si>
  <si>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</si>
  <si>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</si>
  <si>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</si>
  <si>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</si>
  <si>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</si>
  <si>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</si>
  <si>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</si>
  <si>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</si>
  <si>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</si>
  <si>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</si>
  <si>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</si>
  <si>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</si>
  <si>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</si>
  <si>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</si>
  <si>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</si>
  <si>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</si>
  <si>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</si>
  <si>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</si>
  <si>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</si>
  <si>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</si>
  <si>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</si>
  <si>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</si>
  <si>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</si>
  <si>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</si>
  <si>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</si>
  <si>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</si>
  <si>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</si>
  <si>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</si>
  <si>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</si>
  <si>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</si>
  <si>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</si>
  <si>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</si>
  <si>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</si>
  <si>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</si>
  <si>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</si>
  <si>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</si>
  <si>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</si>
  <si>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</si>
  <si>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</si>
  <si>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</si>
  <si>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</si>
  <si>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</si>
  <si>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</si>
  <si>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</si>
  <si>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</si>
  <si>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</si>
  <si>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</si>
  <si>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</si>
  <si>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</si>
  <si>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</si>
  <si>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</si>
  <si>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</si>
  <si>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</si>
  <si>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</si>
  <si>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</si>
  <si>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</si>
  <si>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</si>
  <si>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</si>
  <si>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</si>
  <si>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</si>
  <si>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</si>
  <si>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</si>
  <si>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</si>
  <si>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</si>
  <si>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</si>
  <si>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</si>
  <si>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</si>
  <si>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</si>
  <si>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</si>
  <si>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</si>
  <si>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</si>
  <si>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</si>
  <si>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</si>
  <si>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</si>
  <si>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</si>
  <si>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</si>
  <si>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</si>
  <si>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</si>
  <si>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</si>
  <si>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</si>
  <si>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</si>
  <si>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</si>
  <si>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</si>
  <si>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</si>
  <si>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</si>
  <si>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</si>
  <si>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</si>
  <si>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</si>
  <si>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</si>
  <si>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</si>
  <si>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</si>
  <si>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</si>
  <si>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</si>
  <si>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</si>
  <si>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</si>
  <si>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</si>
  <si>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</si>
  <si>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</si>
  <si>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</si>
  <si>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</si>
  <si>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</si>
  <si>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</si>
  <si>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</si>
  <si>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</si>
  <si>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</si>
  <si>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</si>
  <si>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</si>
  <si>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</si>
  <si>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</si>
  <si>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</si>
  <si>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</si>
  <si>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</si>
  <si>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</si>
  <si>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</si>
  <si>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</si>
  <si>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</si>
  <si>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</si>
  <si>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</si>
  <si>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</si>
  <si>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</si>
  <si>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</si>
  <si>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</si>
  <si>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</si>
  <si>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</si>
  <si>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</si>
  <si>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</si>
  <si>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</si>
  <si>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</si>
  <si>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</si>
  <si>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</si>
  <si>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</si>
  <si>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</si>
  <si>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</si>
  <si>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</si>
  <si>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</si>
  <si>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</si>
  <si>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</si>
  <si>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</si>
  <si>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</si>
  <si>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</si>
  <si>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</si>
  <si>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</si>
  <si>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</si>
  <si>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</si>
  <si>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</si>
  <si>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</si>
  <si>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</si>
  <si>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</si>
  <si>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</si>
  <si>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</si>
  <si>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</si>
  <si>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</si>
  <si>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</si>
  <si>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</si>
  <si>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</si>
  <si>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</si>
  <si>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</si>
  <si>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</si>
  <si>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</si>
  <si>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</si>
  <si>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</si>
  <si>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</si>
  <si>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</si>
  <si>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</si>
  <si>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</si>
  <si>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</si>
  <si>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</si>
  <si>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</si>
  <si>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</si>
  <si>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</si>
  <si>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</si>
  <si>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</si>
  <si>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</si>
  <si>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</si>
  <si>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</si>
  <si>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</si>
  <si>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</si>
  <si>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</si>
  <si>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</si>
  <si>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</si>
  <si>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</si>
  <si>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</si>
  <si>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</si>
  <si>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</si>
  <si>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</si>
  <si>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</si>
  <si>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</si>
  <si>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</si>
  <si>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</si>
  <si>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</si>
  <si>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</si>
  <si>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</si>
  <si>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</si>
  <si>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</si>
  <si>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</si>
  <si>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</si>
  <si>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</si>
  <si>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</si>
  <si>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</si>
  <si>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</si>
  <si>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</si>
  <si>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</si>
  <si>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</si>
  <si>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</si>
  <si>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</si>
  <si>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</si>
  <si>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</si>
  <si>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</si>
  <si>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</si>
  <si>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</si>
  <si>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</si>
  <si>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</si>
  <si>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</si>
  <si>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</si>
  <si>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</si>
  <si>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</si>
  <si>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</si>
  <si>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</si>
  <si>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</si>
  <si>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</si>
  <si>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</si>
  <si>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</si>
  <si>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</si>
  <si>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</si>
  <si>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</si>
  <si>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</si>
  <si>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</si>
  <si>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</si>
  <si>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</si>
  <si>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</si>
  <si>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</si>
  <si>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</si>
  <si>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</si>
  <si>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</si>
  <si>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</si>
  <si>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</si>
  <si>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</si>
  <si>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</si>
  <si>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</si>
  <si>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</si>
  <si>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</si>
  <si>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</si>
  <si>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</si>
  <si>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</si>
  <si>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</si>
  <si>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</si>
  <si>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</si>
  <si>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</si>
  <si>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</si>
  <si>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</si>
  <si>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</si>
  <si>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</si>
  <si>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</si>
  <si>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</si>
  <si>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</si>
  <si>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</si>
  <si>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</si>
  <si>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</si>
  <si>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</si>
  <si>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</si>
  <si>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</si>
  <si>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</si>
  <si>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</si>
  <si>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</si>
  <si>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</si>
  <si>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</si>
  <si>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</si>
  <si>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</si>
  <si>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</si>
  <si>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</si>
  <si>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</si>
  <si>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</si>
  <si>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</si>
  <si>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</si>
  <si>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</si>
  <si>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</si>
  <si>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</si>
  <si>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</si>
  <si>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</si>
  <si>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</si>
  <si>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</si>
  <si>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</si>
  <si>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</si>
  <si>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</si>
  <si>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</si>
  <si>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</si>
  <si>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</si>
  <si>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</si>
  <si>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</si>
  <si>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</si>
  <si>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</si>
  <si>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</si>
  <si>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</si>
  <si>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</si>
  <si>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</si>
  <si>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</si>
  <si>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</si>
  <si>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</si>
  <si>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</si>
  <si>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</si>
  <si>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</si>
  <si>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</si>
  <si>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</si>
  <si>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</si>
  <si>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</si>
  <si>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</si>
  <si>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</si>
  <si>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</si>
  <si>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</si>
  <si>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</si>
  <si>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</si>
  <si>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</si>
  <si>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</si>
  <si>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</si>
  <si>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</si>
  <si>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</si>
  <si>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</si>
  <si>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</si>
  <si>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</si>
  <si>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</si>
  <si>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</si>
  <si>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</si>
  <si>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</si>
  <si>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</si>
  <si>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</si>
  <si>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</si>
  <si>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</si>
  <si>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</si>
  <si>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</si>
  <si>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</si>
  <si>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</si>
  <si>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</si>
  <si>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</si>
  <si>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</si>
  <si>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</si>
  <si>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</si>
  <si>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</si>
  <si>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</si>
  <si>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</si>
  <si>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</si>
  <si>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</si>
  <si>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</si>
  <si>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</si>
  <si>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</si>
  <si>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</si>
  <si>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</si>
  <si>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</si>
  <si>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</si>
  <si>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</si>
  <si>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</si>
  <si>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</si>
  <si>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</si>
  <si>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</si>
  <si>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</si>
  <si>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</si>
  <si>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</si>
  <si>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</si>
  <si>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</si>
  <si>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</si>
  <si>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</si>
  <si>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</si>
  <si>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</si>
  <si>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</si>
  <si>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</si>
  <si>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</si>
  <si>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</si>
  <si>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</si>
  <si>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</si>
  <si>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</si>
  <si>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</si>
  <si>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</si>
  <si>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</si>
  <si>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</si>
  <si>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</si>
  <si>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</si>
  <si>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</si>
  <si>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</si>
  <si>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</si>
  <si>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</si>
  <si>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</si>
  <si>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</si>
  <si>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</si>
  <si>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</si>
  <si>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</si>
  <si>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</si>
  <si>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</si>
  <si>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</si>
  <si>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</si>
  <si>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</si>
  <si>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</si>
  <si>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</si>
  <si>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</si>
  <si>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</si>
  <si>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</si>
  <si>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</si>
  <si>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</si>
  <si>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</si>
  <si>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</si>
  <si>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</si>
  <si>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</si>
  <si>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</si>
  <si>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</si>
  <si>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</si>
  <si>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</si>
  <si>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</si>
  <si>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</si>
  <si>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</si>
  <si>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</si>
  <si>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</si>
  <si>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</si>
  <si>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</si>
  <si>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</si>
  <si>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</si>
  <si>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</si>
  <si>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</si>
  <si>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</si>
  <si>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</si>
  <si>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</si>
  <si>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</si>
  <si>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</si>
  <si>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</si>
  <si>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</si>
  <si>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</si>
  <si>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</si>
  <si>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</si>
  <si>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</si>
  <si>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</si>
  <si>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</si>
  <si>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</si>
  <si>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</si>
  <si>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</si>
  <si>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</si>
  <si>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</si>
  <si>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</si>
  <si>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</si>
  <si>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</si>
  <si>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</si>
  <si>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</si>
  <si>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</si>
  <si>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</si>
  <si>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</si>
  <si>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</si>
  <si>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</si>
  <si>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</si>
  <si>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</si>
  <si>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</si>
  <si>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</si>
  <si>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</si>
  <si>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</si>
  <si>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</si>
  <si>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</si>
  <si>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</si>
  <si>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</si>
  <si>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</si>
  <si>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</si>
  <si>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</si>
  <si>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</si>
  <si>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</si>
  <si>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</si>
  <si>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</si>
  <si>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</si>
  <si>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</si>
  <si>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</si>
  <si>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</si>
  <si>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</si>
  <si>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</si>
  <si>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</si>
  <si>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</si>
  <si>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</si>
  <si>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</si>
  <si>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</si>
  <si>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</si>
  <si>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</si>
  <si>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</si>
  <si>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</si>
  <si>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</si>
  <si>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</si>
  <si>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</si>
  <si>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</si>
  <si>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</si>
  <si>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</si>
  <si>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</si>
  <si>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</si>
  <si>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</si>
  <si>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</si>
  <si>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</si>
  <si>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</si>
  <si>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</si>
  <si>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</si>
  <si>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</si>
  <si>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</si>
  <si>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</si>
  <si>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</si>
  <si>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</si>
  <si>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</si>
  <si>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</si>
  <si>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</si>
  <si>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</si>
  <si>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</si>
  <si>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</si>
  <si>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</si>
  <si>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</si>
  <si>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</si>
  <si>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</si>
  <si>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</si>
  <si>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</si>
  <si>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</si>
  <si>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</si>
  <si>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</si>
  <si>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</si>
  <si>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</si>
  <si>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</si>
  <si>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</si>
  <si>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</si>
  <si>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</si>
  <si>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</si>
  <si>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</si>
  <si>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</si>
  <si>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</si>
  <si>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</si>
  <si>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</si>
  <si>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</si>
  <si>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</si>
  <si>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</si>
  <si>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</si>
  <si>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</si>
  <si>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</si>
  <si>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</si>
  <si>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</si>
  <si>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</si>
  <si>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</si>
  <si>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</si>
  <si>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</si>
  <si>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</si>
  <si>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</si>
  <si>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</si>
  <si>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</si>
  <si>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</si>
  <si>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</si>
  <si>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</si>
  <si>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</si>
  <si>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</si>
  <si>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</si>
  <si>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</si>
  <si>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</si>
  <si>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</si>
  <si>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</si>
  <si>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</si>
  <si>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</si>
  <si>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</si>
  <si>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</si>
  <si>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</si>
  <si>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</si>
  <si>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</si>
  <si>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</si>
  <si>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</si>
  <si>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</si>
  <si>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</si>
  <si>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</si>
  <si>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</si>
  <si>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</si>
  <si>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</si>
  <si>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</si>
  <si>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</si>
  <si>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</si>
  <si>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</si>
  <si>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</si>
  <si>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</si>
  <si>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</si>
  <si>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</si>
  <si>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</si>
  <si>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</si>
  <si>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</si>
  <si>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</si>
  <si>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</si>
  <si>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</si>
  <si>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</si>
  <si>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</si>
  <si>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</si>
  <si>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</si>
  <si>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</si>
  <si>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</si>
  <si>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</si>
  <si>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</si>
  <si>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</si>
  <si>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</si>
  <si>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</si>
  <si>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</si>
  <si>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</si>
  <si>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</si>
  <si>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</si>
  <si>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</si>
  <si>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</si>
  <si>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</si>
  <si>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</si>
  <si>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</si>
  <si>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</si>
  <si>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</si>
  <si>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</si>
  <si>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</si>
  <si>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</si>
  <si>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</si>
  <si>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</si>
  <si>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</si>
  <si>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</si>
  <si>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</si>
  <si>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</si>
  <si>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</si>
  <si>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</si>
  <si>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</si>
  <si>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</si>
  <si>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</si>
  <si>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</si>
  <si>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</si>
  <si>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</si>
  <si>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</si>
  <si>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</si>
  <si>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</si>
  <si>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</si>
  <si>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</si>
  <si>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</si>
  <si>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</si>
  <si>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</si>
  <si>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</si>
  <si>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</si>
  <si>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</si>
  <si>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</si>
  <si>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</si>
  <si>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</si>
  <si>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</si>
  <si>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</si>
  <si>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</si>
  <si>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</si>
  <si>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</si>
  <si>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</si>
  <si>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</si>
  <si>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</si>
  <si>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</si>
  <si>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</si>
  <si>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</si>
  <si>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</si>
  <si>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</si>
  <si>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</si>
  <si>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</si>
  <si>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</si>
  <si>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</si>
  <si>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</si>
  <si>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</si>
  <si>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</si>
  <si>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</si>
  <si>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</si>
  <si>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</si>
  <si>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</si>
  <si>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</si>
  <si>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</si>
  <si>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</si>
  <si>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</si>
  <si>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</si>
  <si>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</si>
  <si>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</si>
  <si>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</si>
  <si>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</si>
  <si>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</si>
  <si>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</si>
  <si>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</si>
  <si>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</si>
  <si>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</si>
  <si>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</si>
  <si>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</si>
  <si>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</si>
  <si>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</si>
  <si>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</si>
  <si>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</si>
  <si>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</si>
  <si>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</si>
  <si>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</si>
  <si>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</si>
  <si>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</si>
  <si>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</si>
  <si>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</si>
  <si>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</si>
  <si>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</si>
  <si>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</si>
  <si>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</si>
  <si>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</si>
  <si>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</si>
  <si>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</si>
  <si>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</si>
  <si>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</si>
  <si>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</si>
  <si>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</si>
  <si>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</si>
  <si>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</si>
  <si>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</si>
  <si>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</si>
  <si>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</si>
  <si>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</si>
  <si>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</si>
  <si>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</si>
  <si>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</si>
  <si>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</si>
  <si>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</si>
  <si>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</si>
  <si>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</si>
  <si>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</si>
  <si>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</si>
  <si>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</si>
  <si>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</si>
  <si>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</si>
  <si>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</si>
  <si>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</si>
  <si>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</si>
  <si>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</si>
  <si>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</si>
  <si>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</si>
  <si>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</si>
  <si>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</si>
  <si>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</si>
  <si>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</si>
  <si>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</si>
  <si>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</si>
  <si>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</si>
  <si>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</si>
  <si>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</si>
  <si>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</si>
  <si>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</si>
  <si>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</si>
  <si>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</si>
  <si>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</si>
  <si>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</si>
  <si>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</si>
  <si>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</si>
  <si>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</si>
  <si>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</si>
  <si>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</si>
  <si>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</si>
  <si>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</si>
  <si>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</si>
  <si>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</si>
  <si>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</si>
  <si>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</si>
  <si>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</si>
  <si>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</si>
  <si>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</si>
  <si>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</si>
  <si>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</si>
  <si>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</si>
  <si>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</si>
  <si>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</si>
  <si>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</si>
  <si>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</si>
  <si>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</si>
  <si>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</si>
  <si>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</si>
  <si>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</si>
  <si>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</si>
  <si>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</si>
  <si>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</si>
  <si>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</si>
  <si>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</si>
  <si>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</si>
  <si>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</si>
  <si>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</si>
  <si>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</si>
  <si>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</si>
  <si>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</si>
  <si>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</si>
  <si>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</si>
  <si>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</si>
  <si>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</si>
  <si>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</si>
  <si>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</si>
  <si>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</si>
  <si>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</si>
  <si>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</si>
  <si>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</si>
  <si>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</si>
  <si>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</si>
  <si>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</si>
  <si>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</si>
  <si>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</si>
  <si>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</si>
  <si>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</si>
  <si>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</si>
  <si>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</si>
  <si>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</si>
  <si>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</si>
  <si>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</si>
  <si>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</si>
  <si>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</si>
  <si>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</si>
  <si>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</si>
  <si>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</si>
  <si>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</si>
  <si>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</si>
  <si>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</si>
  <si>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</si>
  <si>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</si>
  <si>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</si>
  <si>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</si>
  <si>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</si>
  <si>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</si>
  <si>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</si>
  <si>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</si>
  <si>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</si>
  <si>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</si>
  <si>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</si>
  <si>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</si>
  <si>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</si>
  <si>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</si>
  <si>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</si>
  <si>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</si>
  <si>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</si>
  <si>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</si>
  <si>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</si>
  <si>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</si>
  <si>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</si>
  <si>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</si>
  <si>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</si>
  <si>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</si>
  <si>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</si>
  <si>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</si>
  <si>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</si>
  <si>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</si>
  <si>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</si>
  <si>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</si>
  <si>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</si>
  <si>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</si>
  <si>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</si>
  <si>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</si>
  <si>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</si>
  <si>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</si>
  <si>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</si>
  <si>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</si>
  <si>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</si>
  <si>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</si>
  <si>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</si>
  <si>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</si>
  <si>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</si>
  <si>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</si>
  <si>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</si>
  <si>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</si>
  <si>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</si>
  <si>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</si>
  <si>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</si>
  <si>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</si>
  <si>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</si>
  <si>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</si>
  <si>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</si>
  <si>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</si>
  <si>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</si>
  <si>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</si>
  <si>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</si>
  <si>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</si>
  <si>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</si>
  <si>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</si>
  <si>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</si>
  <si>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</si>
  <si>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</si>
  <si>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</si>
  <si>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</si>
  <si>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</si>
  <si>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</si>
  <si>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</si>
  <si>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</si>
  <si>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</si>
  <si>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</si>
  <si>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</si>
  <si>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</si>
  <si>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</si>
  <si>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</si>
  <si>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</si>
  <si>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</si>
  <si>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</si>
  <si>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</si>
  <si>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</si>
  <si>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</si>
  <si>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</si>
  <si>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</si>
  <si>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</si>
  <si>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</si>
  <si>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</si>
  <si>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</si>
  <si>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</si>
  <si>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</si>
  <si>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</si>
  <si>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</si>
  <si>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</si>
  <si>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</si>
  <si>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</si>
  <si>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</si>
  <si>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</si>
  <si>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</si>
  <si>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</si>
  <si>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</si>
  <si>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</si>
  <si>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</si>
  <si>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</si>
  <si>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</si>
  <si>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</si>
  <si>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</si>
  <si>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</si>
  <si>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</si>
  <si>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</si>
  <si>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</si>
  <si>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</si>
  <si>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</si>
  <si>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</si>
  <si>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</si>
  <si>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</si>
  <si>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</si>
  <si>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</si>
  <si>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</si>
  <si>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</si>
  <si>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</si>
  <si>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</si>
  <si>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</si>
  <si>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</si>
  <si>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</si>
  <si>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</si>
  <si>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</si>
  <si>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</si>
  <si>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</si>
  <si>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</si>
  <si>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</si>
  <si>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</si>
  <si>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</si>
  <si>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</si>
  <si>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</si>
  <si>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</si>
  <si>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</si>
  <si>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</si>
  <si>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</si>
  <si>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</si>
  <si>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</si>
  <si>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</si>
  <si>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</si>
  <si>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</si>
  <si>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</si>
  <si>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</si>
  <si>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</si>
  <si>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</si>
  <si>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</si>
  <si>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</si>
  <si>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</si>
  <si>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</si>
  <si>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</si>
  <si>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</si>
  <si>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</si>
  <si>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</si>
  <si>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</si>
  <si>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</si>
  <si>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</si>
  <si>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</si>
  <si>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</si>
  <si>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</si>
  <si>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</si>
  <si>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</si>
  <si>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</si>
  <si>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</si>
  <si>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</si>
  <si>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</si>
  <si>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</si>
  <si>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</si>
  <si>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</si>
  <si>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</si>
  <si>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</si>
  <si>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</si>
  <si>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</si>
  <si>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</si>
  <si>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</si>
  <si>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</si>
  <si>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</si>
  <si>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</si>
  <si>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</si>
  <si>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</si>
  <si>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</si>
  <si>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</si>
  <si>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</si>
  <si>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</si>
  <si>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</si>
  <si>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</si>
  <si>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</si>
  <si>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</si>
  <si>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</si>
  <si>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</si>
  <si>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</si>
  <si>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</si>
  <si>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</si>
  <si>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</si>
  <si>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</si>
  <si>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</si>
  <si>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</si>
  <si>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</si>
  <si>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</si>
  <si>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</si>
  <si>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</si>
  <si>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</si>
  <si>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</si>
  <si>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</si>
  <si>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</si>
  <si>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</si>
  <si>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</si>
  <si>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</si>
  <si>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</si>
  <si>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</si>
  <si>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</si>
  <si>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</si>
  <si>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</si>
  <si>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</si>
  <si>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</si>
  <si>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</si>
  <si>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</si>
  <si>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</si>
  <si>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</si>
  <si>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</si>
  <si>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</si>
  <si>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</si>
  <si>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</si>
  <si>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</si>
  <si>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</si>
  <si>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</si>
  <si>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</si>
  <si>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</si>
  <si>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</si>
  <si>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</si>
  <si>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</si>
  <si>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</si>
  <si>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</si>
  <si>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</si>
  <si>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</si>
  <si>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</si>
  <si>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</si>
  <si>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</si>
  <si>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</si>
  <si>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</si>
  <si>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</si>
  <si>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</si>
  <si>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</si>
  <si>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</si>
  <si>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</si>
  <si>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</si>
  <si>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</si>
  <si>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</si>
  <si>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</si>
  <si>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</si>
  <si>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</si>
  <si>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</si>
  <si>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</si>
  <si>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</si>
  <si>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</si>
  <si>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</si>
  <si>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</si>
  <si>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</si>
  <si>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</si>
  <si>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</si>
  <si>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</si>
  <si>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</si>
  <si>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</si>
  <si>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</si>
  <si>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</si>
  <si>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</si>
  <si>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</si>
  <si>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</si>
  <si>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</si>
  <si>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</si>
  <si>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</si>
  <si>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</si>
  <si>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</si>
  <si>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</si>
  <si>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</si>
  <si>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</si>
  <si>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</si>
  <si>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</si>
  <si>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</si>
  <si>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</si>
  <si>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</si>
  <si>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</si>
  <si>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</si>
  <si>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</si>
  <si>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</si>
  <si>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</si>
  <si>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</si>
  <si>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</si>
  <si>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</si>
  <si>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</si>
  <si>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</si>
  <si>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</si>
  <si>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</si>
  <si>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</si>
  <si>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</si>
  <si>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</si>
  <si>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</si>
  <si>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</si>
  <si>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</si>
  <si>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</si>
  <si>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</si>
  <si>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</si>
  <si>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</si>
  <si>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</si>
  <si>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</si>
  <si>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</si>
  <si>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</si>
  <si>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</si>
  <si>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</si>
  <si>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</si>
  <si>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</si>
  <si>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</si>
  <si>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</si>
  <si>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</si>
  <si>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</si>
  <si>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</si>
  <si>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</si>
  <si>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</si>
  <si>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</si>
  <si>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</si>
  <si>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</si>
  <si>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</si>
  <si>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</si>
  <si>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</si>
  <si>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</si>
  <si>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</si>
  <si>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</si>
  <si>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</si>
  <si>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</si>
  <si>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</si>
  <si>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</si>
  <si>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</si>
  <si>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</si>
  <si>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</si>
  <si>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</si>
  <si>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</si>
  <si>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</si>
  <si>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</si>
  <si>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</si>
  <si>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</si>
  <si>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</si>
  <si>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</si>
  <si>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</si>
  <si>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</si>
  <si>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</si>
  <si>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</si>
  <si>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</si>
  <si>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</si>
  <si>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</si>
  <si>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</si>
  <si>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</si>
  <si>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</si>
  <si>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</si>
  <si>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</si>
  <si>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</si>
  <si>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</si>
  <si>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</si>
  <si>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</si>
  <si>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</si>
  <si>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</si>
  <si>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</si>
  <si>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</si>
  <si>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</si>
  <si>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</si>
  <si>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</si>
  <si>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</si>
  <si>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</si>
  <si>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</si>
  <si>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</si>
  <si>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</si>
  <si>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</si>
  <si>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</si>
  <si>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</si>
  <si>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</si>
  <si>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</si>
  <si>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</si>
  <si>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</si>
  <si>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</si>
  <si>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</si>
  <si>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</si>
  <si>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</si>
  <si>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</si>
  <si>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</si>
  <si>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</si>
  <si>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</si>
  <si>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</si>
  <si>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</si>
  <si>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</si>
  <si>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</si>
  <si>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</si>
  <si>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</si>
  <si>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</si>
  <si>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</si>
  <si>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</si>
  <si>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</si>
  <si>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</si>
  <si>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</si>
  <si>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</si>
  <si>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</si>
  <si>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</si>
  <si>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</si>
  <si>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</si>
  <si>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</si>
  <si>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</si>
  <si>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</si>
  <si>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</si>
  <si>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</si>
  <si>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</si>
  <si>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</si>
  <si>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</si>
  <si>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</si>
  <si>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</si>
  <si>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</si>
  <si>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</si>
  <si>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</si>
  <si>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</si>
  <si>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</si>
  <si>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</si>
  <si>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</si>
  <si>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</si>
  <si>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</si>
  <si>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</si>
  <si>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</si>
  <si>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</si>
  <si>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</si>
  <si>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</si>
  <si>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</si>
  <si>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</si>
  <si>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</si>
  <si>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</si>
  <si>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</si>
  <si>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</si>
  <si>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</si>
  <si>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</si>
  <si>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</si>
  <si>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</si>
  <si>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</si>
  <si>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</si>
  <si>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</si>
  <si>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</si>
  <si>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</si>
  <si>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</si>
  <si>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</si>
  <si>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</si>
  <si>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</si>
  <si>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</si>
  <si>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</si>
  <si>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</si>
  <si>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</si>
  <si>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</si>
  <si>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</si>
  <si>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</si>
  <si>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</si>
  <si>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</si>
  <si>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</si>
  <si>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</si>
  <si>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</si>
  <si>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</si>
  <si>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</si>
  <si>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</si>
  <si>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</si>
  <si>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</si>
  <si>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</si>
  <si>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</si>
  <si>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</si>
  <si>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</si>
  <si>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</si>
  <si>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</si>
  <si>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</si>
  <si>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</si>
  <si>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</si>
  <si>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</si>
  <si>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</si>
  <si>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</si>
  <si>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</si>
  <si>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</si>
  <si>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</si>
  <si>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</si>
  <si>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</si>
  <si>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</si>
  <si>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</si>
  <si>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</si>
  <si>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</si>
  <si>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</si>
  <si>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</si>
  <si>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</si>
  <si>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</si>
  <si>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</si>
  <si>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</si>
  <si>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</si>
  <si>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</si>
  <si>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</si>
  <si>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</si>
  <si>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</si>
  <si>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</si>
  <si>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</si>
  <si>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</si>
  <si>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</si>
  <si>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</si>
  <si>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</si>
  <si>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</si>
  <si>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</si>
  <si>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</si>
  <si>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</si>
  <si>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</si>
  <si>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</si>
  <si>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</si>
  <si>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</si>
  <si>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</si>
  <si>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</si>
  <si>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</si>
  <si>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</si>
  <si>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</si>
  <si>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</si>
  <si>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</si>
  <si>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</si>
  <si>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</si>
  <si>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</si>
  <si>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</si>
  <si>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</si>
  <si>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</si>
  <si>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</si>
  <si>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</si>
  <si>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</si>
  <si>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</si>
  <si>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</si>
  <si>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</si>
  <si>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</si>
  <si>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</si>
  <si>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</si>
  <si>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</si>
  <si>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</si>
  <si>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</si>
  <si>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</si>
  <si>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</si>
  <si>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</si>
  <si>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</si>
  <si>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</si>
  <si>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</si>
  <si>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</si>
  <si>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</si>
  <si>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</si>
  <si>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</si>
  <si>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</si>
  <si>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</si>
  <si>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</si>
  <si>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</si>
  <si>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</si>
  <si>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</si>
  <si>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</si>
  <si>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</si>
  <si>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</si>
  <si>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</si>
  <si>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</si>
  <si>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</si>
  <si>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</si>
  <si>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</si>
  <si>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</si>
  <si>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</si>
  <si>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</si>
  <si>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</si>
  <si>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</si>
  <si>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</si>
  <si>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</si>
  <si>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</si>
  <si>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</si>
  <si>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</si>
  <si>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</si>
  <si>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</si>
  <si>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</si>
  <si>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</si>
  <si>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</si>
  <si>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</si>
  <si>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</si>
  <si>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</si>
  <si>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</si>
  <si>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</si>
  <si>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</si>
  <si>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</si>
  <si>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</si>
  <si>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</si>
  <si>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</si>
  <si>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</si>
  <si>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</si>
  <si>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</si>
  <si>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</si>
  <si>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</si>
  <si>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</si>
  <si>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</si>
  <si>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</si>
  <si>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</si>
  <si>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</si>
  <si>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</si>
  <si>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</si>
  <si>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</si>
  <si>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</si>
  <si>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</si>
  <si>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</si>
  <si>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</si>
  <si>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</si>
  <si>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</si>
  <si>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</si>
  <si>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</si>
  <si>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</si>
  <si>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</si>
  <si>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</si>
  <si>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</si>
  <si>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</si>
  <si>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</si>
  <si>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</si>
  <si>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</si>
  <si>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</si>
  <si>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</si>
  <si>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</si>
  <si>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</si>
  <si>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</si>
  <si>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</si>
  <si>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</si>
  <si>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</si>
  <si>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</si>
  <si>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</si>
  <si>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</si>
  <si>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</si>
  <si>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</si>
  <si>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</si>
  <si>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</si>
  <si>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</si>
  <si>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</si>
  <si>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</si>
  <si>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</si>
  <si>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</si>
  <si>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</si>
  <si>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</si>
  <si>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</si>
  <si>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</si>
  <si>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</si>
  <si>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</si>
  <si>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</si>
  <si>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</si>
  <si>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</si>
  <si>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</si>
  <si>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</si>
  <si>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</si>
  <si>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</si>
  <si>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</si>
  <si>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</si>
  <si>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</si>
  <si>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</si>
  <si>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</si>
  <si>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</si>
  <si>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</si>
  <si>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</si>
  <si>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</si>
  <si>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</si>
  <si>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</si>
  <si>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</si>
  <si>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</si>
  <si>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</si>
  <si>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</si>
  <si>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</si>
  <si>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</si>
  <si>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</si>
  <si>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</si>
  <si>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</si>
  <si>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</si>
  <si>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</si>
  <si>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</si>
  <si>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</si>
  <si>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</si>
  <si>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</si>
  <si>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</si>
  <si>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</si>
  <si>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</si>
  <si>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</si>
  <si>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</si>
  <si>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</si>
  <si>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</si>
  <si>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</si>
  <si>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</si>
  <si>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</si>
  <si>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</si>
  <si>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</si>
  <si>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</si>
  <si>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</si>
  <si>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</si>
  <si>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</si>
  <si>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</si>
  <si>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</si>
  <si>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</si>
  <si>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</si>
  <si>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</si>
  <si>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</si>
  <si>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</si>
  <si>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</si>
  <si>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</si>
  <si>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</si>
  <si>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</si>
  <si>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</si>
  <si>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</si>
  <si>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</si>
  <si>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</si>
  <si>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</si>
  <si>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</si>
  <si>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</si>
  <si>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</si>
  <si>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</si>
  <si>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</si>
  <si>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</si>
  <si>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</si>
  <si>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</si>
  <si>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</si>
  <si>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</si>
  <si>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</si>
  <si>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</si>
  <si>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</si>
  <si>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</si>
  <si>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</si>
  <si>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</si>
  <si>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</si>
  <si>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</si>
  <si>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</si>
  <si>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</si>
  <si>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</si>
  <si>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</si>
  <si>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</si>
  <si>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</si>
  <si>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</si>
  <si>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</si>
  <si>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</si>
  <si>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</si>
  <si>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</si>
  <si>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</si>
  <si>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</si>
  <si>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</si>
  <si>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</si>
  <si>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</si>
  <si>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</si>
  <si>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</si>
  <si>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</si>
  <si>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</si>
  <si>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</si>
  <si>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</si>
  <si>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</si>
  <si>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</si>
  <si>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</si>
  <si>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</si>
  <si>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</si>
  <si>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</si>
  <si>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</si>
  <si>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</si>
  <si>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</si>
  <si>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</si>
  <si>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</si>
  <si>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</si>
  <si>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</si>
  <si>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</si>
  <si>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</si>
  <si>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</si>
  <si>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</si>
  <si>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</si>
  <si>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</si>
  <si>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</si>
  <si>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</si>
  <si>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</si>
  <si>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</si>
  <si>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</si>
  <si>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</si>
  <si>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</si>
  <si>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</si>
  <si>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</si>
  <si>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</si>
  <si>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</si>
  <si>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</si>
  <si>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</si>
  <si>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</si>
  <si>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</si>
  <si>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</si>
  <si>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</si>
  <si>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</si>
  <si>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</si>
  <si>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</si>
  <si>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</si>
  <si>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</si>
  <si>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</si>
  <si>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</si>
  <si>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</si>
  <si>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</si>
  <si>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</si>
  <si>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</si>
  <si>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</si>
  <si>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</si>
  <si>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</si>
  <si>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</si>
  <si>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</si>
  <si>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</si>
  <si>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</si>
  <si>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</si>
  <si>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</si>
  <si>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</si>
  <si>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</si>
  <si>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</si>
  <si>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</si>
  <si>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</si>
  <si>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</si>
  <si>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</si>
  <si>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</si>
  <si>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</si>
  <si>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</si>
  <si>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</si>
  <si>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</si>
  <si>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</si>
  <si>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</si>
  <si>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</si>
  <si>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</si>
  <si>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</si>
  <si>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</si>
  <si>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</si>
  <si>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</si>
  <si>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</si>
  <si>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</si>
  <si>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</si>
  <si>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</si>
  <si>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</si>
  <si>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</si>
  <si>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</si>
  <si>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</si>
  <si>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</si>
  <si>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</si>
  <si>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</si>
  <si>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</si>
  <si>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</si>
  <si>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</si>
  <si>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</si>
  <si>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</si>
  <si>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</si>
  <si>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</si>
  <si>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</si>
  <si>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</si>
  <si>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</si>
  <si>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</si>
  <si>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</si>
  <si>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</si>
  <si>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</si>
  <si>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</si>
  <si>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</si>
  <si>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</si>
  <si>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</si>
  <si>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</si>
  <si>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</si>
  <si>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</si>
  <si>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</si>
  <si>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</si>
  <si>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</si>
  <si>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</si>
  <si>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</si>
  <si>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</si>
  <si>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</si>
  <si>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</si>
  <si>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</si>
  <si>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</si>
  <si>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</si>
  <si>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</si>
  <si>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</si>
  <si>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</si>
  <si>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</si>
  <si>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</si>
  <si>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</si>
  <si>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</si>
  <si>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</si>
  <si>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</si>
  <si>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</si>
  <si>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</si>
  <si>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</si>
  <si>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</si>
  <si>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</si>
  <si>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</si>
  <si>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</si>
  <si>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</si>
  <si>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</si>
  <si>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</si>
  <si>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</si>
  <si>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</si>
  <si>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</si>
  <si>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</si>
  <si>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</si>
  <si>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</si>
  <si>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</si>
  <si>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</si>
  <si>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</si>
  <si>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</si>
  <si>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</si>
  <si>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</si>
  <si>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</si>
  <si>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</si>
  <si>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</si>
  <si>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</si>
  <si>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</si>
  <si>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</si>
  <si>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</si>
  <si>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</si>
  <si>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</si>
  <si>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</si>
  <si>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</si>
  <si>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</si>
  <si>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</si>
  <si>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</si>
  <si>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</si>
  <si>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</si>
  <si>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</si>
  <si>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</si>
  <si>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</si>
  <si>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</si>
  <si>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</si>
  <si>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</si>
  <si>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</si>
  <si>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</si>
  <si>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</si>
  <si>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</si>
  <si>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</si>
  <si>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</si>
  <si>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</si>
  <si>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</si>
  <si>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</si>
  <si>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</si>
  <si>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</si>
  <si>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</si>
  <si>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</si>
  <si>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</si>
  <si>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</si>
  <si>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</si>
  <si>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</si>
  <si>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</si>
  <si>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</si>
  <si>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</si>
  <si>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</si>
  <si>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</si>
  <si>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</si>
  <si>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</si>
  <si>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</si>
  <si>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</si>
  <si>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</si>
  <si>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</si>
  <si>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</si>
  <si>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</si>
  <si>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</si>
  <si>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</si>
  <si>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</si>
  <si>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</si>
  <si>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</si>
  <si>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</si>
  <si>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</si>
  <si>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</si>
  <si>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</si>
  <si>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</si>
  <si>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</si>
  <si>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</si>
  <si>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</si>
  <si>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</si>
  <si>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</si>
  <si>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</si>
  <si>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</si>
  <si>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</si>
  <si>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</si>
  <si>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</si>
  <si>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</si>
  <si>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</si>
  <si>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</si>
  <si>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</si>
  <si>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</si>
  <si>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</si>
  <si>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</si>
  <si>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</si>
  <si>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</si>
  <si>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</si>
  <si>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</si>
  <si>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</si>
  <si>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</si>
  <si>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</si>
  <si>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</si>
  <si>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</si>
  <si>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</si>
  <si>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</si>
  <si>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</si>
  <si>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</si>
  <si>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</si>
  <si>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</si>
  <si>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</si>
  <si>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</si>
  <si>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</si>
  <si>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</si>
  <si>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</si>
  <si>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</si>
  <si>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</si>
  <si>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</si>
  <si>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</si>
  <si>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</si>
  <si>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</si>
  <si>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</si>
  <si>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</si>
  <si>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</si>
  <si>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</si>
  <si>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</si>
  <si>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</si>
  <si>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</si>
  <si>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</si>
  <si>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</si>
  <si>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</si>
  <si>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</si>
  <si>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</si>
  <si>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</si>
  <si>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</si>
  <si>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</si>
  <si>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</si>
  <si>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</si>
  <si>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</si>
  <si>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</si>
  <si>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</si>
  <si>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</si>
  <si>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</si>
  <si>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</si>
  <si>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</si>
  <si>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</si>
  <si>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</si>
  <si>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</si>
  <si>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</si>
  <si>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</si>
  <si>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</si>
  <si>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</si>
  <si>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</si>
  <si>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</si>
  <si>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</si>
  <si>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</si>
  <si>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</si>
  <si>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</si>
  <si>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</si>
  <si>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</si>
  <si>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</si>
  <si>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</si>
  <si>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</si>
  <si>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</si>
  <si>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</si>
  <si>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</si>
  <si>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</si>
  <si>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</si>
  <si>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</si>
  <si>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</si>
  <si>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</si>
  <si>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</si>
  <si>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</si>
  <si>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</si>
  <si>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</si>
  <si>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</si>
  <si>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</si>
  <si>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</si>
  <si>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</si>
  <si>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</si>
  <si>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</si>
  <si>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</si>
  <si>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</si>
  <si>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</si>
  <si>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</si>
  <si>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</si>
  <si>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</si>
  <si>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</si>
  <si>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</si>
  <si>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</si>
  <si>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</si>
  <si>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</si>
  <si>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</si>
  <si>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</si>
  <si>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</si>
  <si>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</si>
  <si>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</si>
  <si>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</si>
  <si>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</si>
  <si>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</si>
  <si>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</si>
  <si>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</si>
  <si>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</si>
  <si>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</si>
  <si>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</si>
  <si>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</si>
  <si>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</si>
  <si>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</si>
  <si>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</si>
  <si>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</si>
  <si>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</si>
  <si>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</si>
  <si>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</si>
  <si>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</si>
  <si>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</si>
  <si>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</si>
  <si>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</si>
  <si>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</si>
  <si>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</si>
  <si>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</si>
  <si>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</si>
  <si>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</si>
  <si>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</si>
  <si>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</si>
  <si>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</si>
  <si>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</si>
  <si>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</si>
  <si>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</si>
  <si>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</si>
  <si>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</si>
  <si>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</si>
  <si>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</si>
  <si>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</si>
  <si>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</si>
  <si>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</si>
  <si>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</si>
  <si>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</si>
  <si>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</si>
  <si>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</si>
  <si>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</si>
  <si>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</si>
  <si>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</si>
  <si>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</si>
  <si>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</si>
  <si>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</si>
  <si>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</si>
  <si>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</si>
  <si>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</si>
  <si>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</si>
  <si>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</si>
  <si>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</si>
  <si>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</si>
  <si>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</si>
  <si>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</si>
  <si>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</si>
  <si>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</si>
  <si>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</si>
  <si>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</si>
  <si>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</si>
  <si>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</si>
  <si>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</si>
  <si>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</si>
  <si>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</si>
  <si>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</si>
  <si>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</si>
  <si>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</si>
  <si>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</si>
  <si>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</si>
  <si>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</si>
  <si>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</si>
  <si>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</si>
  <si>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</si>
  <si>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</si>
  <si>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</si>
  <si>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</si>
  <si>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</si>
  <si>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</si>
  <si>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</si>
  <si>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</si>
  <si>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</si>
  <si>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</si>
  <si>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</si>
  <si>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</si>
  <si>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</si>
  <si>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</si>
  <si>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</si>
  <si>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</si>
  <si>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</si>
  <si>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</si>
  <si>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</si>
  <si>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</si>
  <si>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</si>
  <si>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</si>
  <si>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</si>
  <si>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</si>
  <si>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</si>
  <si>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</si>
  <si>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</si>
  <si>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</si>
  <si>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</si>
  <si>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</si>
  <si>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</si>
  <si>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</si>
  <si>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</si>
  <si>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</si>
  <si>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</si>
  <si>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</si>
  <si>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</si>
  <si>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</si>
  <si>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</si>
  <si>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</si>
  <si>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</si>
  <si>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</si>
  <si>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</si>
  <si>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</si>
  <si>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</si>
  <si>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</si>
  <si>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</si>
  <si>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</si>
  <si>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</si>
  <si>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</si>
  <si>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</si>
  <si>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</si>
  <si>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</si>
  <si>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</si>
  <si>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</si>
  <si>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</si>
  <si>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</si>
  <si>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</si>
  <si>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</si>
  <si>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</si>
  <si>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</si>
  <si>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</si>
  <si>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</si>
  <si>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</si>
  <si>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</si>
  <si>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</si>
  <si>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</si>
  <si>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</si>
  <si>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</si>
  <si>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</si>
  <si>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</si>
  <si>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</si>
  <si>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</si>
  <si>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</si>
  <si>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</si>
  <si>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</si>
  <si>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</si>
  <si>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</si>
  <si>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</si>
  <si>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</si>
  <si>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</si>
  <si>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</si>
  <si>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</si>
  <si>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</si>
  <si>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</si>
  <si>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</si>
  <si>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</si>
  <si>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</si>
  <si>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</si>
  <si>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</si>
  <si>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</si>
  <si>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</si>
  <si>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</si>
  <si>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</si>
  <si>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</si>
  <si>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</si>
  <si>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</si>
  <si>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</si>
  <si>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</si>
  <si>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</si>
  <si>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</si>
  <si>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</si>
  <si>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</si>
  <si>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</si>
  <si>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</si>
  <si>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</si>
  <si>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</si>
  <si>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</si>
  <si>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</si>
  <si>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</si>
  <si>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</si>
  <si>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</si>
  <si>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</si>
  <si>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</si>
  <si>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</si>
  <si>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</si>
  <si>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</si>
  <si>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</si>
  <si>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</si>
  <si>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</si>
  <si>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</si>
  <si>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</si>
  <si>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</si>
  <si>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</si>
  <si>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</si>
  <si>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</si>
  <si>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</si>
  <si>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</si>
  <si>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</si>
  <si>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</si>
  <si>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</si>
  <si>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</si>
  <si>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</si>
  <si>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</si>
  <si>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</si>
  <si>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</si>
  <si>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</si>
  <si>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</si>
  <si>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</si>
  <si>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</si>
  <si>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</si>
  <si>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</si>
  <si>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</si>
  <si>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</si>
  <si>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</si>
  <si>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</si>
  <si>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</si>
  <si>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</si>
  <si>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</si>
  <si>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</si>
  <si>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</si>
  <si>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</si>
  <si>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</si>
  <si>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</si>
  <si>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</si>
  <si>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</si>
  <si>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</si>
  <si>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</si>
  <si>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</si>
  <si>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</si>
  <si>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</si>
  <si>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</si>
  <si>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</si>
  <si>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</si>
  <si>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</si>
  <si>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</si>
  <si>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</si>
  <si>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</si>
  <si>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</si>
  <si>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</si>
  <si>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</si>
  <si>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</si>
  <si>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</si>
  <si>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</si>
  <si>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</si>
  <si>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</si>
  <si>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</si>
  <si>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</si>
  <si>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</si>
  <si>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</si>
  <si>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</si>
  <si>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</si>
  <si>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</si>
  <si>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</si>
  <si>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</si>
  <si>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</si>
  <si>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</si>
  <si>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</si>
  <si>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</si>
  <si>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</si>
  <si>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</si>
  <si>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</si>
  <si>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</si>
  <si>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</si>
  <si>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</si>
  <si>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</si>
  <si>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</si>
  <si>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</si>
  <si>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</si>
  <si>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</si>
  <si>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</si>
  <si>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</si>
  <si>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</si>
  <si>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</si>
  <si>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</si>
  <si>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</si>
  <si>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</si>
  <si>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</si>
  <si>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</si>
  <si>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</si>
  <si>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</si>
  <si>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</si>
  <si>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</si>
  <si>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</si>
  <si>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</si>
  <si>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</si>
  <si>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</si>
  <si>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</si>
  <si>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</si>
  <si>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</si>
  <si>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</si>
  <si>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</si>
  <si>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</si>
  <si>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</si>
  <si>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</si>
  <si>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</si>
  <si>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</si>
  <si>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</si>
  <si>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</si>
  <si>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</si>
  <si>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</si>
  <si>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</si>
  <si>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</si>
  <si>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</si>
  <si>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</si>
  <si>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</si>
  <si>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</si>
  <si>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</si>
  <si>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</si>
  <si>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</si>
  <si>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</si>
  <si>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</si>
  <si>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</si>
  <si>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</si>
  <si>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</si>
  <si>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</si>
  <si>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</si>
  <si>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</si>
  <si>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</si>
  <si>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</si>
  <si>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</si>
  <si>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</si>
  <si>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</si>
  <si>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</si>
  <si>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</si>
  <si>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</si>
  <si>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</si>
  <si>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</si>
  <si>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</si>
  <si>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</si>
  <si>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</si>
  <si>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</si>
  <si>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</si>
  <si>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</si>
  <si>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</si>
  <si>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</si>
  <si>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</si>
  <si>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</si>
  <si>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</si>
  <si>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</si>
  <si>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</si>
  <si>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</si>
  <si>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</si>
  <si>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</si>
  <si>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</si>
  <si>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</si>
  <si>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</si>
  <si>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</si>
  <si>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</si>
  <si>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</si>
  <si>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</si>
  <si>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</si>
  <si>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</si>
  <si>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</si>
  <si>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</si>
  <si>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</si>
  <si>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</si>
  <si>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</si>
  <si>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</si>
  <si>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</si>
  <si>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</si>
  <si>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</si>
  <si>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</si>
  <si>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</si>
  <si>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</si>
  <si>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</si>
  <si>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</si>
  <si>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</si>
  <si>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</si>
  <si>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</si>
  <si>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</si>
  <si>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</si>
  <si>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</si>
  <si>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</si>
  <si>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</si>
  <si>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</si>
  <si>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</si>
  <si>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</si>
  <si>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</si>
  <si>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</si>
  <si>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</si>
  <si>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</si>
  <si>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</si>
  <si>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</si>
  <si>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</si>
  <si>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</si>
  <si>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</si>
  <si>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</si>
  <si>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</si>
  <si>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</si>
  <si>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</si>
  <si>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</si>
  <si>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</si>
  <si>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</si>
  <si>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</si>
  <si>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</si>
  <si>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</si>
  <si>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</si>
  <si>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</si>
  <si>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</si>
  <si>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</si>
  <si>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</si>
  <si>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</si>
  <si>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</si>
  <si>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</si>
  <si>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</si>
  <si>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</si>
  <si>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</si>
  <si>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</si>
  <si>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</si>
  <si>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</si>
  <si>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</si>
  <si>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</si>
  <si>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</si>
  <si>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</si>
  <si>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</si>
  <si>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</si>
  <si>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</si>
  <si>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</si>
  <si>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</si>
  <si>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</si>
  <si>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</si>
  <si>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</si>
  <si>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</si>
  <si>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</si>
  <si>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</si>
  <si>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</si>
  <si>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</si>
  <si>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</si>
  <si>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</si>
  <si>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</si>
  <si>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</si>
  <si>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</si>
  <si>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</si>
  <si>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</si>
  <si>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</si>
  <si>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</si>
  <si>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</si>
  <si>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</si>
  <si>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</si>
  <si>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</si>
  <si>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</si>
  <si>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</si>
  <si>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</si>
  <si>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</si>
  <si>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</si>
  <si>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</si>
  <si>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</si>
  <si>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</si>
  <si>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</si>
  <si>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</si>
  <si>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</si>
  <si>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</si>
  <si>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</si>
  <si>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</si>
  <si>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</si>
  <si>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</si>
  <si>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</si>
  <si>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</si>
  <si>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</si>
  <si>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</si>
  <si>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</si>
  <si>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</si>
  <si>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</si>
  <si>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</si>
  <si>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</si>
  <si>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</si>
  <si>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</si>
  <si>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</si>
  <si>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</si>
  <si>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</si>
  <si>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</si>
  <si>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</si>
  <si>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</si>
  <si>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</si>
  <si>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</si>
  <si>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</si>
  <si>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</si>
  <si>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</si>
  <si>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</si>
  <si>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</si>
  <si>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</si>
  <si>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</si>
  <si>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</si>
  <si>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</si>
  <si>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</si>
  <si>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</si>
  <si>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</si>
  <si>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</si>
  <si>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</si>
  <si>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</si>
  <si>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</si>
  <si>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</si>
  <si>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</si>
  <si>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</si>
  <si>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</si>
  <si>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</si>
  <si>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</si>
  <si>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</si>
  <si>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</si>
  <si>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</si>
  <si>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</si>
  <si>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</si>
  <si>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</si>
  <si>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</si>
  <si>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</si>
  <si>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</si>
  <si>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</si>
  <si>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</si>
  <si>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</si>
  <si>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</si>
  <si>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</si>
  <si>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</si>
  <si>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</si>
  <si>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</si>
  <si>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</si>
  <si>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</si>
  <si>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</si>
  <si>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</si>
  <si>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</si>
  <si>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</si>
  <si>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</si>
  <si>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</si>
  <si>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</si>
  <si>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</si>
  <si>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</si>
  <si>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</si>
  <si>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</si>
  <si>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</si>
  <si>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</si>
  <si>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</si>
  <si>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</si>
  <si>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</si>
  <si>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</si>
  <si>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</si>
  <si>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</si>
  <si>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</si>
  <si>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</si>
  <si>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</si>
  <si>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</si>
  <si>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</si>
  <si>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</si>
  <si>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</si>
  <si>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</si>
  <si>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</si>
  <si>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</si>
  <si>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</si>
  <si>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</si>
  <si>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</si>
  <si>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</si>
  <si>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</si>
  <si>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</si>
  <si>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</si>
  <si>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</si>
  <si>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</si>
  <si>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</si>
  <si>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</si>
  <si>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</si>
  <si>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</si>
  <si>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</si>
  <si>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</si>
  <si>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</si>
  <si>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</si>
  <si>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</si>
  <si>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</si>
  <si>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</si>
  <si>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</si>
  <si>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</si>
  <si>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</si>
  <si>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</si>
  <si>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</si>
  <si>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</si>
  <si>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</si>
  <si>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</si>
  <si>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</si>
  <si>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</si>
  <si>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</si>
  <si>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</si>
  <si>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</si>
  <si>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</si>
  <si>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</si>
  <si>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</si>
  <si>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</si>
  <si>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</si>
  <si>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</si>
  <si>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</si>
  <si>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</si>
  <si>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</si>
  <si>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</si>
  <si>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</si>
  <si>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</si>
  <si>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</si>
  <si>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</si>
  <si>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</si>
  <si>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</si>
  <si>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</si>
  <si>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</si>
  <si>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</si>
  <si>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</si>
  <si>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</si>
  <si>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</si>
  <si>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</si>
  <si>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</si>
  <si>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</si>
  <si>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</si>
  <si>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</si>
  <si>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</si>
  <si>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</si>
  <si>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</si>
  <si>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</si>
  <si>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</si>
  <si>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</si>
  <si>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</si>
  <si>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</si>
  <si>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</si>
  <si>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</si>
  <si>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</si>
  <si>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</si>
  <si>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</si>
  <si>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</si>
  <si>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</si>
  <si>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</si>
  <si>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</si>
  <si>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</si>
  <si>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</si>
  <si>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</si>
  <si>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</si>
  <si>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</si>
  <si>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</si>
  <si>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</si>
  <si>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</si>
  <si>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</si>
  <si>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</si>
  <si>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</si>
  <si>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</si>
  <si>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</si>
  <si>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</si>
  <si>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</si>
  <si>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</si>
  <si>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</si>
  <si>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</si>
  <si>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</si>
  <si>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</si>
  <si>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</si>
  <si>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</si>
  <si>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</si>
  <si>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</si>
  <si>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</si>
  <si>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</si>
  <si>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</si>
  <si>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</si>
  <si>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</si>
  <si>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</si>
  <si>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</si>
  <si>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</si>
  <si>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</si>
  <si>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</si>
  <si>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</si>
  <si>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</si>
  <si>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</si>
  <si>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</si>
  <si>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</si>
  <si>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</si>
  <si>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</si>
  <si>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</si>
  <si>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</si>
  <si>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</si>
  <si>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</si>
  <si>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</si>
  <si>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</si>
  <si>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</si>
  <si>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</si>
  <si>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</si>
  <si>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</si>
  <si>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</si>
  <si>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</si>
  <si>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</si>
  <si>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</si>
  <si>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</si>
  <si>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</si>
  <si>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</si>
  <si>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</si>
  <si>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</si>
  <si>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</si>
  <si>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</si>
  <si>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</si>
  <si>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</si>
  <si>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</si>
  <si>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</si>
  <si>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</si>
  <si>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</si>
  <si>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</si>
  <si>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</si>
  <si>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</si>
  <si>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</si>
  <si>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</si>
  <si>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</si>
  <si>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</si>
  <si>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</si>
  <si>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</si>
  <si>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</si>
  <si>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</si>
  <si>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</si>
  <si>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</si>
  <si>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</si>
  <si>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</si>
  <si>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</si>
  <si>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</si>
  <si>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</si>
  <si>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</si>
  <si>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</si>
  <si>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</si>
  <si>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</si>
  <si>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</si>
  <si>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</si>
  <si>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</si>
  <si>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</si>
  <si>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</si>
  <si>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</si>
  <si>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</si>
  <si>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</si>
  <si>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</si>
  <si>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</si>
  <si>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</si>
  <si>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</si>
  <si>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</si>
  <si>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</si>
  <si>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</si>
  <si>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</si>
  <si>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</si>
  <si>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</si>
  <si>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</si>
  <si>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</si>
  <si>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</si>
  <si>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</si>
  <si>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</si>
  <si>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</si>
  <si>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</si>
  <si>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</si>
  <si>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</si>
  <si>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</si>
  <si>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</si>
  <si>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</si>
  <si>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</si>
  <si>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</si>
  <si>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</si>
  <si>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</si>
  <si>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</si>
  <si>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</si>
  <si>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</si>
  <si>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</si>
  <si>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</si>
  <si>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</si>
  <si>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</si>
  <si>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</si>
  <si>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</si>
  <si>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</si>
  <si>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</si>
  <si>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</si>
  <si>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</si>
  <si>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</si>
  <si>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</si>
  <si>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</si>
  <si>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</si>
  <si>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</si>
  <si>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</si>
  <si>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</si>
  <si>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</si>
  <si>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</si>
  <si>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</si>
  <si>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</si>
  <si>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</si>
  <si>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</si>
  <si>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</si>
  <si>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</si>
  <si>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</si>
  <si>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</si>
  <si>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</si>
  <si>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</si>
  <si>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</si>
  <si>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</si>
  <si>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</si>
  <si>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</si>
  <si>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</si>
  <si>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</si>
  <si>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</si>
  <si>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</si>
  <si>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</si>
  <si>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</si>
  <si>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</si>
  <si>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</si>
  <si>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</si>
  <si>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</si>
  <si>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</si>
  <si>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</si>
  <si>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</si>
  <si>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</si>
  <si>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</si>
  <si>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</si>
  <si>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</si>
  <si>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</si>
  <si>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</si>
  <si>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</si>
  <si>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</si>
  <si>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</si>
  <si>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</si>
  <si>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</si>
  <si>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</si>
  <si>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</si>
  <si>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</si>
  <si>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</si>
  <si>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</si>
  <si>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</si>
  <si>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</si>
  <si>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</si>
  <si>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</si>
  <si>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</si>
  <si>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</si>
  <si>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</si>
  <si>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</si>
  <si>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</si>
  <si>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</si>
  <si>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</si>
  <si>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</si>
  <si>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</si>
  <si>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</si>
  <si>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</si>
  <si>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</si>
  <si>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</si>
  <si>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</si>
  <si>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</si>
  <si>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</si>
  <si>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</si>
  <si>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</si>
  <si>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</si>
  <si>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</si>
  <si>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</si>
  <si>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</si>
  <si>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</si>
  <si>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</si>
  <si>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</si>
  <si>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</si>
  <si>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</si>
  <si>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</si>
  <si>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</si>
  <si>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</si>
  <si>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</si>
  <si>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</si>
  <si>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</si>
  <si>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</si>
  <si>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</si>
  <si>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</si>
  <si>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</si>
  <si>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</si>
  <si>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</si>
  <si>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</si>
  <si>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</si>
  <si>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</si>
  <si>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</si>
  <si>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</si>
  <si>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</si>
  <si>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</si>
  <si>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</si>
  <si>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</si>
  <si>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</si>
  <si>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</si>
  <si>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</si>
  <si>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</si>
  <si>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</si>
  <si>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</si>
  <si>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</si>
  <si>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</si>
  <si>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</si>
  <si>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</si>
  <si>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</si>
  <si>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</si>
  <si>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</si>
  <si>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</si>
  <si>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</si>
  <si>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</si>
  <si>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</si>
  <si>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</si>
  <si>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</si>
  <si>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</si>
  <si>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</si>
  <si>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</si>
  <si>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</si>
  <si>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</si>
  <si>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</si>
  <si>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</si>
  <si>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</si>
  <si>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</si>
  <si>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</si>
  <si>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</si>
  <si>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</si>
  <si>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</si>
  <si>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</si>
  <si>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</si>
  <si>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</si>
  <si>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</si>
  <si>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</si>
  <si>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</si>
  <si>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</si>
  <si>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</si>
  <si>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</si>
  <si>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</si>
  <si>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</si>
  <si>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</si>
  <si>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</si>
  <si>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</si>
  <si>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</si>
  <si>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</si>
  <si>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</si>
  <si>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</si>
  <si>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</si>
  <si>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</si>
  <si>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</si>
  <si>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</si>
  <si>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</si>
  <si>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</si>
  <si>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</si>
  <si>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</si>
  <si>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</si>
  <si>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</si>
  <si>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</si>
  <si>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</si>
  <si>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</si>
  <si>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</si>
  <si>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</si>
  <si>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</si>
  <si>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</si>
  <si>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</si>
  <si>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</si>
  <si>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</si>
  <si>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</si>
  <si>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</si>
  <si>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</si>
  <si>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</si>
  <si>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</si>
  <si>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</si>
  <si>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</si>
  <si>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</si>
  <si>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</si>
  <si>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</si>
  <si>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</si>
  <si>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</si>
  <si>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</si>
  <si>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</si>
  <si>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</si>
  <si>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</si>
  <si>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</si>
  <si>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</si>
  <si>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</si>
  <si>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</si>
  <si>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</si>
  <si>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</si>
  <si>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</si>
  <si>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</si>
  <si>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</si>
  <si>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</si>
  <si>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</si>
  <si>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</si>
  <si>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</si>
  <si>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</si>
  <si>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</si>
  <si>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</si>
  <si>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</si>
  <si>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</si>
  <si>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</si>
  <si>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</si>
  <si>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</si>
  <si>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</si>
  <si>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</si>
  <si>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</si>
  <si>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</si>
  <si>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</si>
  <si>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</si>
  <si>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</si>
  <si>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</si>
  <si>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</si>
  <si>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</si>
  <si>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</si>
  <si>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</si>
  <si>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</si>
  <si>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</si>
  <si>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</si>
  <si>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</si>
  <si>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</si>
  <si>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</si>
  <si>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</si>
  <si>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</si>
  <si>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</si>
  <si>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</si>
  <si>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</si>
  <si>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</si>
  <si>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</si>
  <si>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</si>
  <si>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</si>
  <si>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</si>
  <si>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</si>
  <si>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</si>
  <si>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</si>
  <si>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</si>
  <si>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</si>
  <si>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</si>
  <si>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</si>
  <si>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</si>
  <si>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</si>
  <si>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</si>
  <si>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</si>
  <si>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</si>
  <si>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</si>
  <si>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</si>
  <si>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</si>
  <si>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</si>
  <si>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</si>
  <si>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</si>
  <si>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</si>
  <si>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</si>
  <si>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</si>
  <si>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</si>
  <si>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</si>
  <si>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</si>
  <si>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</si>
  <si>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</si>
  <si>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</si>
  <si>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</si>
  <si>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</si>
  <si>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</si>
  <si>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</si>
  <si>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</si>
  <si>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</si>
  <si>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</si>
  <si>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</si>
  <si>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</si>
  <si>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</si>
  <si>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</si>
  <si>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</si>
  <si>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</si>
  <si>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</si>
  <si>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</si>
  <si>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</si>
  <si>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</si>
  <si>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</si>
  <si>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</si>
  <si>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</si>
  <si>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</si>
  <si>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</si>
  <si>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</si>
  <si>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</si>
  <si>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</si>
  <si>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</si>
  <si>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</si>
  <si>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</si>
  <si>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</si>
  <si>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</si>
  <si>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</si>
  <si>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</si>
  <si>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</si>
  <si>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</si>
  <si>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</si>
  <si>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</si>
  <si>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</si>
  <si>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</si>
  <si>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</si>
  <si>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</si>
  <si>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</si>
  <si>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</si>
  <si>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</si>
  <si>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</si>
  <si>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</si>
  <si>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</si>
  <si>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</si>
  <si>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</si>
  <si>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</si>
  <si>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</si>
  <si>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</si>
  <si>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</si>
  <si>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</si>
  <si>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</si>
  <si>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</si>
  <si>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</si>
  <si>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</si>
  <si>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</si>
  <si>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</si>
  <si>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</si>
  <si>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</si>
  <si>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</si>
  <si>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</si>
  <si>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</si>
  <si>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</si>
  <si>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</si>
  <si>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</si>
  <si>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</si>
  <si>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</si>
  <si>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</si>
  <si>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</si>
  <si>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</si>
  <si>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</si>
  <si>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</si>
  <si>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</si>
  <si>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</si>
  <si>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</si>
  <si>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</si>
  <si>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</si>
  <si>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</si>
  <si>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</si>
  <si>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</si>
  <si>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</si>
  <si>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</si>
  <si>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</si>
  <si>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</si>
  <si>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</si>
  <si>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</si>
  <si>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</si>
  <si>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</si>
  <si>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</si>
  <si>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</si>
  <si>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</si>
  <si>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</si>
  <si>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</si>
  <si>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</si>
  <si>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</si>
  <si>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</si>
  <si>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</si>
  <si>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</si>
  <si>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</si>
  <si>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</si>
  <si>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</si>
  <si>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</si>
  <si>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</si>
  <si>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</si>
  <si>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</si>
  <si>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</si>
  <si>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</si>
  <si>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</si>
  <si>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</si>
  <si>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</si>
  <si>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</si>
  <si>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</si>
  <si>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</si>
  <si>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</si>
  <si>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</si>
  <si>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</si>
  <si>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</si>
  <si>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</si>
  <si>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</si>
  <si>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</si>
  <si>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</si>
  <si>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</si>
  <si>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</si>
  <si>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</si>
  <si>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</si>
  <si>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</si>
  <si>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</si>
  <si>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</si>
  <si>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</si>
  <si>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</si>
  <si>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</si>
  <si>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</si>
  <si>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</si>
  <si>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</si>
  <si>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</si>
  <si>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</si>
  <si>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</si>
  <si>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</si>
  <si>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</si>
  <si>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</si>
  <si>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</si>
  <si>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</si>
  <si>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</si>
  <si>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</si>
  <si>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</si>
  <si>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</si>
  <si>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</si>
  <si>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</si>
  <si>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</si>
  <si>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</si>
  <si>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</si>
  <si>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</si>
  <si>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</si>
  <si>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</si>
  <si>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</si>
  <si>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</si>
  <si>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</si>
  <si>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</si>
  <si>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</si>
  <si>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</si>
  <si>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</si>
  <si>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</si>
  <si>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</si>
  <si>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</si>
  <si>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</si>
  <si>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</si>
  <si>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</si>
  <si>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</si>
  <si>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</si>
  <si>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</si>
  <si>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</si>
  <si>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</si>
  <si>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</si>
  <si>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</si>
  <si>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</si>
  <si>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</si>
  <si>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</si>
  <si>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</si>
  <si>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</si>
  <si>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</si>
  <si>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</si>
  <si>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</si>
  <si>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</si>
  <si>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</si>
  <si>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</si>
  <si>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</si>
  <si>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</si>
  <si>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</si>
  <si>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</si>
  <si>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</si>
  <si>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</si>
  <si>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</si>
  <si>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</si>
  <si>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</si>
  <si>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</si>
  <si>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</si>
  <si>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</si>
  <si>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</si>
  <si>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</si>
  <si>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</si>
  <si>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</si>
  <si>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</si>
  <si>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</si>
  <si>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</si>
  <si>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</si>
  <si>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</si>
  <si>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</si>
  <si>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</si>
  <si>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</si>
  <si>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</si>
  <si>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</si>
  <si>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</si>
  <si>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</si>
  <si>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</si>
  <si>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</si>
  <si>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</si>
  <si>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</si>
  <si>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</si>
  <si>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</si>
  <si>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</si>
  <si>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</si>
  <si>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</si>
  <si>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</si>
  <si>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</si>
  <si>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</si>
  <si>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</si>
  <si>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</si>
  <si>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</si>
  <si>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</si>
  <si>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</si>
  <si>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</si>
  <si>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</si>
  <si>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</si>
  <si>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</si>
  <si>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</si>
  <si>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</si>
  <si>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</si>
  <si>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</si>
  <si>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</si>
  <si>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</si>
  <si>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</si>
  <si>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</si>
  <si>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</si>
  <si>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</si>
  <si>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</si>
  <si>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</si>
  <si>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</si>
  <si>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</si>
  <si>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</si>
  <si>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</si>
  <si>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</si>
  <si>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</si>
  <si>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</si>
  <si>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</si>
  <si>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</si>
  <si>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</si>
  <si>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</si>
  <si>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</si>
  <si>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</si>
  <si>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</si>
  <si>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</si>
  <si>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</si>
  <si>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</si>
  <si>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</si>
  <si>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</si>
  <si>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</si>
  <si>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</si>
  <si>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</si>
  <si>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</si>
  <si>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</si>
  <si>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</si>
  <si>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</si>
  <si>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</si>
  <si>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</si>
  <si>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</si>
  <si>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</si>
  <si>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</si>
  <si>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</si>
  <si>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</si>
  <si>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</si>
  <si>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</si>
  <si>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</si>
  <si>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</si>
  <si>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</si>
  <si>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</si>
  <si>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</si>
  <si>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</si>
  <si>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</si>
  <si>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</si>
  <si>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</si>
  <si>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</si>
  <si>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</si>
  <si>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</si>
  <si>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</si>
  <si>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</si>
  <si>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</si>
  <si>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</si>
  <si>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</si>
  <si>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</si>
  <si>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</si>
  <si>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</si>
  <si>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</si>
  <si>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</si>
  <si>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</si>
  <si>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</si>
  <si>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</si>
  <si>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</si>
  <si>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</si>
  <si>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</si>
  <si>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</si>
  <si>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</si>
  <si>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</si>
  <si>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</si>
  <si>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</si>
  <si>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</si>
  <si>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</si>
  <si>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</si>
  <si>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</si>
  <si>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</si>
  <si>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</si>
  <si>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</si>
  <si>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</si>
  <si>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</si>
  <si>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</si>
  <si>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</si>
  <si>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</si>
  <si>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</si>
  <si>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</si>
  <si>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</si>
  <si>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</si>
  <si>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</si>
  <si>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</si>
  <si>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</si>
  <si>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</si>
  <si>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</si>
  <si>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</si>
  <si>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</si>
  <si>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</si>
  <si>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</si>
  <si>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</si>
  <si>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</si>
  <si>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</si>
  <si>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</si>
  <si>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</si>
  <si>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</si>
  <si>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</si>
  <si>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</si>
  <si>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</si>
  <si>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</si>
  <si>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</si>
  <si>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</si>
  <si>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</si>
  <si>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</si>
  <si>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</si>
  <si>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</si>
  <si>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</si>
  <si>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</si>
  <si>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</si>
  <si>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</si>
  <si>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</si>
  <si>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</si>
  <si>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</si>
  <si>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</si>
  <si>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</si>
  <si>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</si>
  <si>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</si>
  <si>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</si>
  <si>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</si>
  <si>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</si>
  <si>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</si>
  <si>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</si>
  <si>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</si>
  <si>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</si>
  <si>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</si>
  <si>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</si>
  <si>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</si>
  <si>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</si>
  <si>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</si>
  <si>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</si>
  <si>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</si>
  <si>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</si>
  <si>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</si>
  <si>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</si>
  <si>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</si>
  <si>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</si>
  <si>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</si>
  <si>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</si>
  <si>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</si>
  <si>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</si>
  <si>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</si>
  <si>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</si>
  <si>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</si>
  <si>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</si>
  <si>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</si>
  <si>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</si>
  <si>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</si>
  <si>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</si>
  <si>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</si>
  <si>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</si>
  <si>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</si>
  <si>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</si>
  <si>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</si>
  <si>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</si>
  <si>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</si>
  <si>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</si>
  <si>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</si>
  <si>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</si>
  <si>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</si>
  <si>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</si>
  <si>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</si>
  <si>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</si>
  <si>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</si>
  <si>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</si>
  <si>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</si>
  <si>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</si>
  <si>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</si>
  <si>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</si>
  <si>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</si>
  <si>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</si>
  <si>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</si>
  <si>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</si>
  <si>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</si>
  <si>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</si>
  <si>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</si>
  <si>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</si>
  <si>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</si>
  <si>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</si>
  <si>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</si>
  <si>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</si>
  <si>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</si>
  <si>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</si>
  <si>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</si>
  <si>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</si>
  <si>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</si>
  <si>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</si>
  <si>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</si>
  <si>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</si>
  <si>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</si>
  <si>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</si>
  <si>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</si>
  <si>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</si>
  <si>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</si>
  <si>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</si>
  <si>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</si>
  <si>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</si>
  <si>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</si>
  <si>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</si>
  <si>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</si>
  <si>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</si>
  <si>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</si>
  <si>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</si>
  <si>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</si>
  <si>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</si>
  <si>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</si>
  <si>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</si>
  <si>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</si>
  <si>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</si>
  <si>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</si>
  <si>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</si>
  <si>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</si>
  <si>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</si>
  <si>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</si>
  <si>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</si>
  <si>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</si>
  <si>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</si>
  <si>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</si>
  <si>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</si>
  <si>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</si>
  <si>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</si>
  <si>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</si>
  <si>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</si>
  <si>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</si>
  <si>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</si>
  <si>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</si>
  <si>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</si>
  <si>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</si>
  <si>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</si>
  <si>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</si>
  <si>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</si>
  <si>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</si>
  <si>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</si>
  <si>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</si>
  <si>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</si>
  <si>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</si>
  <si>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</si>
  <si>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</si>
  <si>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</si>
  <si>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</si>
  <si>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</si>
  <si>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</si>
  <si>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</si>
  <si>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</si>
  <si>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</si>
  <si>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</si>
  <si>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</si>
  <si>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</si>
  <si>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</si>
  <si>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</si>
  <si>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</si>
  <si>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</si>
  <si>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</si>
  <si>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</si>
  <si>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</si>
  <si>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</si>
  <si>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</si>
  <si>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</si>
  <si>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</si>
  <si>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</si>
  <si>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</si>
  <si>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</si>
  <si>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</si>
  <si>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</si>
  <si>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</si>
  <si>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</si>
  <si>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</si>
  <si>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</si>
  <si>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</si>
  <si>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</si>
  <si>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</si>
  <si>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</si>
  <si>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</si>
  <si>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</si>
  <si>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</si>
  <si>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</si>
  <si>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</si>
  <si>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</si>
  <si>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</si>
  <si>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</si>
  <si>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</si>
  <si>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</si>
  <si>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</si>
  <si>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</si>
  <si>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</si>
  <si>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</si>
  <si>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</si>
  <si>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</si>
  <si>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</si>
  <si>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</si>
  <si>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</si>
  <si>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</si>
  <si>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</si>
  <si>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</si>
  <si>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</si>
  <si>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</si>
  <si>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</si>
  <si>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</si>
  <si>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</si>
  <si>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</si>
  <si>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</si>
  <si>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</si>
  <si>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</si>
  <si>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</si>
  <si>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</si>
  <si>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</si>
  <si>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</si>
  <si>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</si>
  <si>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</si>
  <si>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</si>
  <si>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</si>
  <si>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</si>
  <si>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</si>
  <si>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</si>
  <si>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</si>
  <si>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</si>
  <si>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</si>
  <si>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</si>
  <si>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</si>
  <si>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</si>
  <si>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</si>
  <si>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</si>
  <si>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</si>
  <si>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</si>
  <si>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</si>
  <si>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</si>
  <si>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</si>
  <si>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</si>
  <si>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</si>
  <si>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</si>
  <si>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</si>
  <si>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</si>
  <si>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</si>
  <si>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</si>
  <si>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</si>
  <si>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</si>
  <si>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</si>
  <si>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</si>
  <si>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</si>
  <si>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</si>
  <si>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</si>
  <si>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</si>
  <si>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</si>
  <si>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</si>
  <si>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</si>
  <si>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</si>
  <si>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</si>
  <si>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</si>
  <si>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</si>
  <si>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</si>
  <si>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</si>
  <si>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</si>
  <si>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</si>
  <si>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</si>
  <si>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</si>
  <si>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</si>
  <si>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</si>
  <si>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</si>
  <si>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</si>
  <si>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</si>
  <si>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</si>
  <si>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</si>
  <si>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</si>
  <si>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</si>
  <si>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</si>
  <si>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</si>
  <si>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</si>
  <si>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</si>
  <si>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</si>
  <si>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</si>
  <si>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</si>
  <si>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</si>
  <si>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</si>
  <si>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</si>
  <si>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</si>
  <si>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</si>
  <si>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</si>
  <si>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</si>
  <si>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</si>
  <si>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</si>
  <si>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</si>
  <si>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</si>
  <si>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</si>
  <si>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</si>
  <si>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</si>
  <si>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</si>
  <si>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</si>
  <si>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</si>
  <si>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</si>
  <si>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</si>
  <si>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</si>
  <si>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</si>
  <si>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</si>
  <si>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</si>
  <si>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</si>
  <si>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</si>
  <si>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</si>
  <si>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</si>
  <si>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</si>
  <si>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</si>
  <si>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</si>
  <si>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</si>
  <si>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</si>
  <si>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</si>
  <si>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</si>
  <si>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</si>
  <si>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</si>
  <si>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</si>
  <si>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</si>
  <si>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</si>
  <si>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</si>
  <si>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</si>
  <si>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</si>
  <si>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</si>
  <si>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</si>
  <si>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</si>
  <si>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</si>
  <si>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</si>
  <si>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</si>
  <si>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</si>
  <si>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</si>
  <si>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</si>
  <si>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</si>
  <si>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</si>
  <si>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</si>
  <si>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</si>
  <si>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</si>
  <si>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</si>
  <si>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</si>
  <si>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</si>
  <si>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</si>
  <si>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</si>
  <si>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</si>
  <si>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</si>
  <si>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</si>
  <si>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</si>
  <si>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</si>
  <si>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</si>
  <si>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</si>
  <si>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</si>
  <si>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</si>
  <si>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</si>
  <si>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</si>
  <si>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</si>
  <si>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</si>
  <si>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</si>
  <si>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</si>
  <si>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</si>
  <si>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</si>
  <si>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</si>
  <si>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</si>
  <si>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</si>
  <si>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</si>
  <si>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</si>
  <si>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</si>
  <si>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</si>
  <si>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</si>
  <si>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</si>
  <si>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</si>
  <si>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</si>
  <si>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</si>
  <si>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</si>
  <si>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</si>
  <si>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</si>
  <si>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</si>
  <si>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</si>
  <si>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</si>
  <si>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</si>
  <si>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</si>
  <si>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</si>
  <si>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</si>
  <si>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</si>
  <si>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</si>
  <si>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</si>
  <si>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</si>
  <si>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</si>
  <si>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</si>
  <si>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</si>
  <si>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</si>
  <si>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</si>
  <si>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</si>
  <si>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</si>
  <si>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</si>
  <si>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</si>
  <si>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</si>
  <si>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</si>
  <si>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</si>
  <si>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</si>
  <si>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</si>
  <si>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</si>
  <si>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</si>
  <si>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</si>
  <si>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</si>
  <si>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</si>
  <si>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</si>
  <si>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</si>
  <si>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</si>
  <si>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</si>
  <si>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</si>
  <si>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</si>
  <si>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</si>
  <si>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</si>
  <si>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</si>
  <si>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</si>
  <si>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</si>
  <si>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</si>
  <si>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</si>
  <si>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</si>
  <si>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</si>
  <si>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</si>
  <si>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</si>
  <si>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</si>
  <si>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</si>
  <si>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</si>
  <si>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</si>
  <si>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</si>
  <si>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</si>
  <si>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</si>
  <si>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</si>
  <si>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</si>
  <si>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</si>
  <si>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</si>
  <si>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</si>
  <si>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</si>
  <si>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</si>
  <si>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</si>
  <si>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</si>
  <si>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</si>
  <si>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</si>
  <si>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</si>
  <si>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</si>
  <si>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</si>
  <si>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</si>
  <si>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</si>
  <si>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</si>
  <si>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</si>
  <si>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</si>
  <si>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</si>
  <si>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</si>
  <si>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</si>
  <si>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</si>
  <si>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</si>
  <si>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</si>
  <si>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</si>
  <si>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</si>
  <si>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</si>
  <si>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</si>
  <si>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</si>
  <si>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</si>
  <si>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</si>
  <si>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</si>
  <si>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</si>
  <si>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</si>
  <si>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</si>
  <si>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</si>
  <si>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</si>
  <si>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</si>
  <si>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</si>
  <si>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</si>
  <si>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</si>
  <si>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</si>
  <si>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</si>
  <si>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</si>
  <si>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</si>
  <si>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</si>
  <si>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</si>
  <si>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</si>
  <si>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</si>
  <si>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</si>
  <si>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</si>
  <si>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</si>
  <si>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</si>
  <si>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</si>
  <si>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</si>
  <si>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</si>
  <si>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</si>
  <si>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</si>
  <si>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</si>
  <si>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</si>
  <si>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</si>
  <si>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</si>
  <si>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</si>
  <si>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</si>
  <si>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</si>
  <si>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</si>
  <si>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</si>
  <si>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</si>
  <si>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</si>
  <si>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</si>
  <si>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</si>
  <si>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</si>
  <si>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</si>
  <si>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</si>
  <si>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</si>
  <si>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</si>
  <si>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</si>
  <si>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</si>
  <si>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</si>
  <si>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</si>
  <si>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</si>
  <si>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</si>
  <si>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</si>
  <si>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</si>
  <si>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</si>
  <si>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</si>
  <si>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</si>
  <si>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</si>
  <si>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</si>
  <si>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</si>
  <si>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</si>
  <si>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</si>
  <si>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</si>
  <si>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</si>
  <si>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</si>
  <si>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</si>
  <si>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</si>
  <si>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</si>
  <si>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</si>
  <si>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</si>
  <si>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</si>
  <si>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</si>
  <si>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</si>
  <si>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</si>
  <si>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</si>
  <si>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</si>
  <si>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</si>
  <si>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</si>
  <si>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</si>
  <si>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</si>
  <si>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</si>
  <si>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</si>
  <si>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</si>
  <si>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</si>
  <si>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</si>
  <si>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</si>
  <si>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</si>
  <si>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</si>
  <si>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</si>
  <si>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</si>
  <si>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</si>
  <si>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</si>
  <si>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</si>
  <si>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</si>
  <si>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</si>
  <si>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</si>
  <si>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</si>
  <si>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</si>
  <si>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</si>
  <si>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</si>
  <si>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</si>
  <si>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</si>
  <si>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</si>
  <si>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</si>
  <si>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</si>
  <si>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</si>
  <si>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</si>
  <si>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</si>
  <si>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</si>
  <si>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</si>
  <si>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</si>
  <si>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</si>
  <si>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</si>
  <si>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</si>
  <si>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</si>
  <si>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</si>
  <si>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</si>
  <si>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</si>
  <si>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</si>
  <si>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</si>
  <si>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</si>
  <si>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</si>
  <si>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</si>
  <si>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</si>
  <si>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</si>
  <si>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</si>
  <si>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</si>
  <si>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</si>
  <si>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</si>
  <si>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</si>
  <si>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</si>
  <si>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</si>
  <si>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</si>
  <si>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</si>
  <si>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</si>
  <si>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</si>
  <si>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</si>
  <si>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</si>
  <si>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</si>
  <si>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</si>
  <si>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</si>
  <si>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</si>
  <si>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</si>
  <si>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</si>
  <si>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</si>
  <si>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</si>
  <si>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</si>
  <si>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</si>
  <si>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</si>
  <si>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</si>
  <si>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</si>
  <si>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</si>
  <si>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</si>
  <si>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</si>
  <si>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</si>
  <si>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</si>
  <si>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</si>
  <si>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</si>
  <si>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</si>
  <si>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</si>
  <si>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</si>
  <si>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</si>
  <si>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</si>
  <si>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</si>
  <si>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</si>
  <si>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</si>
  <si>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</si>
  <si>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</si>
  <si>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</si>
  <si>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</si>
  <si>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</si>
  <si>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</si>
  <si>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</si>
  <si>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</si>
  <si>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</si>
  <si>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</si>
  <si>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</si>
  <si>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</si>
  <si>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</si>
  <si>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</si>
  <si>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</si>
  <si>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</si>
  <si>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</si>
  <si>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</si>
  <si>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</si>
  <si>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</si>
  <si>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</si>
  <si>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</si>
  <si>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</si>
  <si>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</si>
  <si>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</si>
  <si>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</si>
  <si>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</si>
  <si>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</si>
  <si>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</si>
  <si>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</si>
  <si>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</si>
  <si>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</si>
  <si>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</si>
  <si>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</si>
  <si>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</si>
  <si>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</si>
  <si>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</si>
  <si>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</si>
  <si>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</si>
  <si>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</si>
  <si>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</si>
  <si>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</si>
  <si>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</si>
  <si>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</si>
  <si>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</si>
  <si>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</si>
  <si>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</si>
  <si>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</si>
  <si>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</si>
  <si>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</si>
  <si>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</si>
  <si>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</si>
  <si>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</si>
  <si>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</si>
  <si>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</si>
  <si>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</si>
  <si>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</si>
  <si>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</si>
  <si>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</si>
  <si>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</si>
  <si>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</si>
  <si>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</si>
  <si>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</si>
  <si>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</si>
  <si>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</si>
  <si>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</si>
  <si>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</si>
  <si>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</si>
  <si>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</si>
  <si>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</si>
  <si>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</si>
  <si>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</si>
  <si>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</si>
  <si>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</si>
  <si>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</si>
  <si>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</si>
  <si>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</si>
  <si>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</si>
  <si>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</si>
  <si>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</si>
  <si>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</si>
  <si>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</si>
  <si>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</si>
  <si>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</si>
  <si>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</si>
  <si>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</si>
  <si>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</si>
  <si>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</si>
  <si>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</si>
  <si>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</si>
  <si>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</si>
  <si>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</si>
  <si>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</si>
  <si>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</si>
  <si>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</si>
  <si>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</si>
  <si>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</si>
  <si>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</si>
  <si>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</si>
  <si>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</si>
  <si>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</si>
  <si>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</si>
  <si>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</si>
  <si>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</si>
  <si>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</si>
  <si>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</si>
  <si>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</si>
  <si>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</si>
  <si>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</si>
  <si>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</si>
  <si>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</si>
  <si>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</si>
  <si>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</si>
  <si>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</si>
  <si>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</si>
  <si>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</si>
  <si>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</si>
  <si>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</si>
  <si>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</si>
  <si>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</si>
  <si>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</si>
  <si>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</si>
  <si>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</si>
  <si>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</si>
  <si>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</si>
  <si>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</si>
  <si>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</si>
  <si>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</si>
  <si>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</si>
  <si>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</si>
  <si>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</si>
  <si>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</si>
  <si>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</si>
  <si>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</si>
  <si>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</si>
  <si>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</si>
  <si>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</si>
  <si>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</si>
  <si>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</si>
  <si>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</si>
  <si>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</si>
  <si>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</si>
  <si>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</si>
  <si>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</si>
  <si>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</si>
  <si>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</si>
  <si>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</si>
  <si>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</si>
  <si>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</si>
  <si>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</si>
  <si>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</si>
  <si>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</si>
  <si>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</si>
  <si>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</si>
  <si>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</si>
  <si>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</si>
  <si>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</si>
  <si>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</si>
  <si>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</si>
  <si>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</si>
  <si>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</si>
  <si>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</si>
  <si>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</si>
  <si>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</si>
  <si>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</si>
  <si>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</si>
  <si>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</si>
  <si>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</si>
  <si>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</si>
  <si>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</si>
  <si>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</si>
  <si>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</si>
  <si>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</si>
  <si>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</si>
  <si>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</si>
  <si>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</si>
  <si>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</si>
  <si>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</si>
  <si>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</si>
  <si>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</si>
  <si>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</si>
  <si>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</si>
  <si>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</si>
  <si>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</si>
  <si>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</si>
  <si>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</si>
  <si>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</si>
  <si>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</si>
  <si>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</si>
  <si>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</si>
  <si>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</si>
  <si>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</si>
  <si>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</si>
  <si>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</si>
  <si>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</si>
  <si>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</si>
  <si>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</si>
  <si>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</si>
  <si>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</si>
  <si>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</si>
  <si>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</si>
  <si>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</si>
  <si>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</si>
  <si>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</si>
  <si>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</si>
  <si>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</si>
  <si>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</si>
  <si>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</si>
  <si>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</si>
  <si>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</si>
  <si>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</si>
  <si>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</si>
  <si>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</si>
  <si>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</si>
  <si>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</si>
  <si>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</si>
  <si>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</si>
  <si>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</si>
  <si>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</si>
  <si>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</si>
  <si>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</si>
  <si>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</si>
  <si>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</si>
  <si>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</si>
  <si>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</si>
  <si>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</si>
  <si>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</si>
  <si>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</si>
  <si>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</si>
  <si>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</si>
  <si>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</si>
  <si>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</si>
  <si>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</si>
  <si>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</si>
  <si>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</si>
  <si>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</si>
  <si>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</si>
  <si>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</si>
  <si>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</si>
  <si>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</si>
  <si>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</si>
  <si>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</si>
  <si>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</si>
  <si>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</si>
  <si>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</si>
  <si>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</si>
  <si>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</si>
  <si>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</si>
  <si>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</si>
  <si>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</si>
  <si>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</si>
  <si>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</si>
  <si>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</si>
  <si>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</si>
  <si>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</si>
  <si>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</si>
  <si>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</si>
  <si>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</si>
  <si>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</si>
  <si>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</si>
  <si>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</si>
  <si>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</si>
  <si>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</si>
  <si>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</si>
  <si>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</si>
  <si>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</si>
  <si>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</si>
  <si>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</si>
  <si>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</si>
  <si>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</si>
  <si>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</si>
  <si>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</si>
  <si>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</si>
  <si>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</si>
  <si>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</si>
  <si>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</si>
  <si>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</si>
  <si>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</si>
  <si>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</si>
  <si>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</si>
  <si>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</si>
  <si>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</si>
  <si>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</si>
  <si>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</si>
  <si>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</si>
  <si>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</si>
  <si>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</si>
  <si>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</si>
  <si>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</si>
  <si>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</si>
  <si>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</si>
  <si>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</si>
  <si>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</si>
  <si>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</si>
  <si>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</si>
  <si>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</si>
  <si>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</si>
  <si>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</si>
  <si>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</si>
  <si>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</si>
  <si>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</si>
  <si>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</si>
  <si>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</si>
  <si>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</si>
  <si>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</si>
  <si>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</si>
  <si>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</si>
  <si>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</si>
  <si>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</si>
  <si>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</si>
  <si>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</si>
  <si>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</si>
  <si>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</si>
  <si>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</si>
  <si>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</si>
  <si>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</si>
  <si>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</si>
  <si>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</si>
  <si>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</si>
  <si>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</si>
  <si>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</si>
  <si>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</si>
  <si>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</si>
  <si>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</si>
  <si>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</si>
  <si>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</si>
  <si>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</si>
  <si>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</si>
  <si>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</si>
  <si>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</si>
  <si>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</si>
  <si>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</si>
  <si>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</si>
  <si>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</si>
  <si>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</si>
  <si>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</si>
  <si>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</si>
  <si>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</si>
  <si>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</si>
  <si>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</si>
  <si>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</si>
  <si>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</si>
  <si>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</si>
  <si>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</si>
  <si>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</si>
  <si>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</si>
  <si>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</si>
  <si>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</si>
  <si>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</si>
  <si>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</si>
  <si>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</si>
  <si>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</si>
  <si>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</si>
  <si>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</si>
  <si>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</si>
  <si>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</si>
  <si>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</si>
  <si>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</si>
  <si>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</si>
  <si>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</si>
  <si>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</si>
  <si>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</si>
  <si>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</si>
  <si>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</si>
  <si>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</si>
  <si>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</si>
  <si>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</si>
  <si>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</si>
  <si>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</si>
  <si>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</si>
  <si>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</si>
  <si>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</si>
  <si>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</si>
  <si>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</si>
  <si>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</si>
  <si>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</si>
  <si>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</si>
  <si>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</si>
  <si>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</si>
  <si>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</si>
  <si>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</si>
  <si>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</si>
  <si>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</si>
  <si>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</si>
  <si>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</si>
  <si>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</si>
  <si>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</si>
  <si>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</si>
  <si>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</si>
  <si>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</si>
  <si>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</si>
  <si>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</si>
  <si>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</si>
  <si>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</si>
  <si>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</si>
  <si>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</si>
  <si>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</si>
  <si>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</si>
  <si>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</si>
  <si>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</si>
  <si>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</si>
  <si>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</si>
  <si>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</si>
  <si>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</si>
  <si>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</si>
  <si>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</si>
  <si>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</si>
  <si>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</si>
  <si>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</si>
  <si>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</si>
  <si>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</si>
  <si>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</si>
  <si>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</si>
  <si>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</si>
  <si>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</si>
  <si>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</si>
  <si>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</si>
  <si>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</si>
  <si>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</si>
  <si>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</si>
  <si>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</si>
  <si>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</si>
  <si>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</si>
  <si>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</si>
  <si>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</si>
  <si>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</si>
  <si>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</si>
  <si>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</si>
  <si>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</si>
  <si>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</si>
  <si>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</si>
  <si>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</si>
  <si>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</si>
  <si>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</si>
  <si>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</si>
  <si>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</si>
  <si>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</si>
  <si>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</si>
  <si>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</si>
  <si>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</si>
  <si>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</si>
  <si>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</si>
  <si>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</si>
  <si>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</si>
  <si>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</si>
  <si>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</si>
  <si>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</si>
  <si>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</si>
  <si>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</si>
  <si>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</si>
  <si>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</si>
  <si>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</si>
  <si>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</si>
  <si>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</si>
  <si>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</si>
  <si>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</si>
  <si>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</si>
  <si>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</si>
  <si>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</si>
  <si>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</si>
  <si>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</si>
  <si>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</si>
  <si>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</si>
  <si>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</si>
  <si>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</si>
  <si>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</si>
  <si>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</si>
  <si>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</si>
  <si>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</si>
  <si>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</si>
  <si>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</si>
  <si>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</si>
  <si>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</si>
  <si>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</si>
  <si>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</si>
  <si>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</si>
  <si>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</si>
  <si>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</si>
  <si>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</si>
  <si>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</si>
  <si>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</si>
  <si>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</si>
  <si>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</si>
  <si>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</si>
  <si>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</si>
  <si>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</si>
  <si>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</si>
  <si>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</si>
  <si>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</si>
  <si>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</si>
  <si>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</si>
  <si>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</si>
  <si>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</si>
  <si>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</si>
  <si>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</si>
  <si>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</si>
  <si>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</si>
  <si>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</si>
  <si>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</si>
  <si>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</si>
  <si>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</si>
  <si>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</si>
  <si>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</si>
  <si>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</si>
  <si>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</si>
  <si>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</si>
  <si>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</si>
  <si>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</si>
  <si>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</si>
  <si>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</si>
  <si>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</si>
  <si>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</si>
  <si>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</si>
  <si>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</si>
  <si>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</si>
  <si>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</si>
  <si>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</si>
  <si>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</si>
  <si>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</si>
  <si>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</si>
  <si>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</si>
  <si>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</si>
  <si>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</si>
  <si>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</si>
  <si>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</si>
  <si>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</si>
  <si>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</si>
  <si>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</si>
  <si>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</si>
  <si>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</si>
  <si>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</si>
  <si>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</si>
  <si>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</si>
  <si>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</si>
  <si>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</si>
  <si>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</si>
  <si>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</si>
  <si>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</si>
  <si>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</si>
  <si>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</si>
  <si>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</si>
  <si>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</si>
  <si>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</si>
  <si>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</si>
  <si>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</si>
  <si>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</si>
  <si>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</si>
  <si>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</si>
  <si>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</si>
  <si>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</si>
  <si>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</si>
  <si>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</si>
  <si>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</si>
  <si>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</si>
  <si>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</si>
  <si>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</si>
  <si>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</si>
  <si>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</si>
  <si>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</si>
  <si>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</si>
  <si>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</si>
  <si>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</si>
  <si>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</si>
  <si>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</si>
  <si>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</si>
  <si>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</si>
  <si>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</si>
  <si>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</si>
  <si>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</si>
  <si>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</si>
  <si>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</si>
  <si>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</si>
  <si>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</si>
  <si>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</si>
  <si>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</si>
  <si>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</si>
  <si>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</si>
  <si>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</si>
  <si>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</si>
  <si>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</si>
  <si>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</si>
  <si>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</si>
  <si>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</si>
  <si>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</si>
  <si>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</si>
  <si>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</si>
  <si>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</si>
  <si>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</si>
  <si>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</si>
  <si>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</si>
  <si>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</si>
  <si>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</si>
  <si>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</si>
  <si>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</si>
  <si>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</si>
  <si>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</si>
  <si>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</si>
  <si>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</si>
  <si>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</si>
  <si>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</si>
  <si>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</si>
  <si>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</si>
  <si>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</si>
  <si>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</si>
  <si>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</si>
  <si>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</si>
  <si>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</si>
  <si>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</si>
  <si>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</si>
  <si>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</si>
  <si>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</si>
  <si>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</si>
  <si>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</si>
  <si>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</si>
  <si>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</si>
  <si>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</si>
  <si>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</si>
  <si>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</si>
  <si>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</si>
  <si>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</si>
  <si>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</si>
  <si>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</si>
  <si>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</si>
  <si>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</si>
  <si>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</si>
  <si>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</si>
  <si>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</si>
  <si>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</si>
  <si>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</si>
  <si>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</si>
  <si>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</si>
  <si>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</si>
  <si>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</si>
  <si>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</si>
  <si>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</si>
  <si>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</si>
  <si>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</si>
  <si>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</si>
  <si>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</si>
  <si>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</si>
  <si>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</si>
  <si>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</si>
  <si>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</si>
  <si>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</si>
  <si>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</si>
  <si>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</si>
  <si>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</si>
  <si>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</si>
  <si>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</si>
  <si>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</si>
  <si>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</si>
  <si>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</si>
  <si>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</si>
  <si>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</si>
  <si>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</si>
  <si>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</si>
  <si>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</si>
  <si>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</si>
  <si>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</si>
  <si>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</si>
  <si>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</si>
  <si>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</si>
  <si>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</si>
  <si>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</si>
  <si>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</si>
  <si>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</si>
  <si>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</si>
  <si>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</si>
  <si>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</si>
  <si>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</si>
  <si>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</si>
  <si>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</si>
  <si>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</si>
  <si>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</si>
  <si>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</si>
  <si>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</si>
  <si>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</si>
  <si>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</si>
  <si>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</si>
  <si>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</si>
  <si>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</si>
  <si>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</si>
  <si>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</si>
  <si>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</si>
  <si>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</si>
  <si>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</si>
  <si>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</si>
  <si>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</si>
  <si>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</si>
  <si>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</si>
  <si>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</si>
  <si>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</si>
  <si>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</si>
  <si>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</si>
  <si>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</si>
  <si>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</si>
  <si>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</si>
  <si>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</si>
  <si>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</si>
  <si>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</si>
  <si>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</si>
  <si>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</si>
  <si>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</si>
  <si>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</si>
  <si>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</si>
  <si>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</si>
  <si>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</si>
  <si>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</si>
  <si>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</si>
  <si>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</si>
  <si>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</si>
  <si>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</si>
  <si>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</si>
  <si>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</si>
  <si>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</si>
  <si>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</si>
  <si>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</si>
  <si>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</si>
  <si>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</si>
  <si>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</si>
  <si>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</si>
  <si>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</si>
  <si>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</si>
  <si>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</si>
  <si>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</si>
  <si>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</si>
  <si>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</si>
  <si>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</si>
  <si>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</si>
  <si>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</si>
  <si>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</si>
  <si>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</si>
  <si>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</si>
  <si>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</si>
  <si>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</si>
  <si>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</si>
  <si>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</si>
  <si>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</si>
  <si>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</si>
  <si>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</si>
  <si>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</si>
  <si>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</si>
  <si>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</si>
  <si>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</si>
  <si>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</si>
  <si>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</si>
  <si>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</si>
  <si>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</si>
  <si>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</si>
  <si>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</si>
  <si>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</si>
  <si>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</si>
  <si>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</si>
  <si>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</si>
  <si>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</si>
  <si>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</si>
  <si>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</si>
  <si>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</si>
  <si>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</si>
  <si>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</si>
  <si>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</si>
  <si>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</si>
  <si>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</si>
  <si>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</si>
  <si>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</si>
  <si>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</si>
  <si>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</si>
  <si>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</si>
  <si>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</si>
  <si>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</si>
  <si>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</si>
  <si>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</si>
  <si>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</si>
  <si>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</si>
  <si>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</si>
  <si>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</si>
  <si>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</si>
  <si>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</si>
  <si>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</si>
  <si>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</si>
  <si>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</si>
  <si>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</si>
  <si>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</si>
  <si>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</si>
  <si>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</si>
  <si>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</si>
  <si>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</si>
  <si>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</si>
  <si>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</si>
  <si>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</si>
  <si>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</si>
  <si>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</si>
  <si>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</si>
  <si>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</si>
  <si>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</si>
  <si>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</si>
  <si>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</si>
  <si>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</si>
  <si>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</si>
  <si>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</si>
  <si>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</si>
  <si>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</si>
  <si>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</si>
  <si>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</si>
  <si>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</si>
  <si>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</si>
  <si>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</si>
  <si>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</si>
  <si>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</si>
  <si>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</si>
  <si>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</si>
  <si>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</si>
  <si>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</si>
  <si>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</si>
  <si>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</si>
  <si>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</si>
  <si>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</si>
  <si>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</si>
  <si>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</si>
  <si>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</si>
  <si>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</si>
  <si>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</si>
  <si>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</si>
  <si>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</si>
  <si>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</si>
  <si>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</si>
  <si>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</si>
  <si>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</si>
  <si>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</si>
  <si>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</si>
  <si>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</si>
  <si>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</si>
  <si>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</si>
  <si>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</si>
  <si>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</si>
  <si>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</si>
  <si>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</si>
  <si>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</si>
  <si>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</si>
  <si>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</si>
  <si>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</si>
  <si>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</si>
  <si>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</si>
  <si>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</si>
  <si>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</si>
  <si>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</si>
  <si>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</si>
  <si>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</si>
  <si>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</si>
  <si>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</si>
  <si>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</si>
  <si>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</si>
  <si>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</si>
  <si>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</si>
  <si>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</si>
  <si>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</si>
  <si>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</si>
  <si>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</si>
  <si>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</si>
  <si>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</si>
  <si>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</si>
  <si>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</si>
  <si>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</si>
  <si>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</si>
  <si>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</si>
  <si>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</si>
  <si>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</si>
  <si>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</si>
  <si>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</si>
  <si>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</si>
  <si>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</si>
  <si>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</si>
  <si>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</si>
  <si>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</si>
  <si>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</si>
  <si>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</si>
  <si>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</si>
  <si>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</si>
  <si>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</si>
  <si>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</si>
  <si>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</si>
  <si>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</si>
  <si>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</si>
  <si>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</si>
  <si>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</si>
  <si>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</si>
  <si>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</si>
  <si>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</si>
  <si>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</si>
  <si>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</si>
  <si>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</si>
  <si>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</si>
  <si>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</si>
  <si>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</si>
  <si>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</si>
  <si>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</si>
  <si>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</si>
  <si>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</si>
  <si>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</si>
  <si>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</si>
  <si>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</si>
  <si>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</si>
  <si>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</si>
  <si>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</si>
  <si>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</si>
  <si>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</si>
  <si>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</si>
  <si>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</si>
  <si>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</si>
  <si>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</si>
  <si>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</si>
  <si>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</si>
  <si>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</si>
  <si>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</si>
  <si>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</si>
  <si>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</si>
  <si>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</si>
  <si>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</si>
  <si>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</si>
  <si>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</si>
  <si>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</si>
  <si>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</si>
  <si>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</si>
  <si>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</si>
  <si>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</si>
  <si>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</si>
  <si>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</si>
  <si>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</si>
  <si>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</si>
  <si>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</si>
  <si>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</si>
  <si>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</si>
  <si>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</si>
  <si>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</si>
  <si>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</si>
  <si>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</si>
  <si>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</si>
  <si>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</si>
  <si>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</si>
  <si>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</si>
  <si>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</si>
  <si>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</si>
  <si>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</si>
  <si>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</si>
  <si>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</si>
  <si>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</si>
  <si>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</si>
  <si>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</si>
  <si>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</si>
  <si>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</si>
  <si>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</si>
  <si>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</si>
  <si>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</si>
  <si>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</si>
  <si>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</si>
  <si>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</si>
  <si>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</si>
  <si>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</si>
  <si>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</si>
  <si>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</si>
  <si>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</si>
  <si>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</si>
  <si>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</si>
  <si>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</si>
  <si>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</si>
  <si>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</si>
  <si>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</si>
  <si>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</si>
  <si>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</si>
  <si>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</si>
  <si>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</si>
  <si>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</si>
  <si>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</si>
  <si>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</si>
  <si>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</si>
  <si>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</si>
  <si>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</si>
  <si>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</si>
  <si>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</si>
  <si>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</si>
  <si>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</si>
  <si>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</si>
  <si>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</si>
  <si>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</si>
  <si>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</si>
  <si>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</si>
  <si>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</si>
  <si>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</si>
  <si>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</si>
  <si>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</si>
  <si>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</si>
  <si>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</si>
  <si>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</si>
  <si>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</si>
  <si>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</si>
  <si>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</si>
  <si>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</si>
  <si>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</si>
  <si>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</si>
  <si>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</si>
  <si>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</si>
  <si>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</si>
  <si>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</si>
  <si>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</si>
  <si>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</si>
  <si>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</si>
  <si>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</si>
  <si>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</si>
  <si>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</si>
  <si>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</si>
  <si>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</si>
  <si>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</si>
  <si>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</si>
  <si>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</si>
  <si>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</si>
  <si>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</si>
  <si>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</si>
  <si>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</si>
  <si>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</si>
  <si>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</si>
  <si>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</si>
  <si>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</si>
  <si>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</si>
  <si>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</si>
  <si>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</si>
  <si>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</si>
  <si>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</si>
  <si>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</si>
  <si>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</si>
  <si>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</si>
  <si>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</si>
  <si>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</si>
  <si>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</si>
  <si>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</si>
  <si>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</si>
  <si>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</si>
  <si>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</si>
  <si>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</si>
  <si>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</si>
  <si>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</si>
  <si>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</si>
  <si>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</si>
  <si>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</si>
  <si>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</si>
  <si>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</si>
  <si>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</si>
  <si>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</si>
  <si>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</si>
  <si>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</si>
  <si>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</si>
  <si>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</si>
  <si>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</si>
  <si>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</si>
  <si>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</si>
  <si>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</si>
  <si>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</si>
  <si>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</si>
  <si>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</si>
  <si>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</si>
  <si>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</si>
  <si>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</si>
  <si>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</si>
  <si>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</si>
  <si>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</si>
  <si>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</si>
  <si>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</si>
  <si>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</si>
  <si>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</si>
  <si>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</si>
  <si>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</si>
  <si>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</si>
  <si>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</si>
  <si>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</si>
  <si>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</si>
  <si>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</si>
  <si>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</si>
  <si>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</si>
  <si>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</si>
  <si>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</si>
  <si>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</si>
  <si>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</si>
  <si>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</si>
  <si>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</si>
  <si>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</si>
  <si>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</si>
  <si>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</si>
  <si>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</si>
  <si>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</si>
  <si>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</si>
  <si>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</si>
  <si>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</si>
  <si>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</si>
  <si>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</si>
  <si>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</si>
  <si>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</si>
  <si>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</si>
  <si>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</si>
  <si>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</si>
  <si>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</si>
  <si>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</si>
  <si>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</si>
  <si>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</si>
  <si>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</si>
  <si>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</si>
  <si>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</si>
  <si>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</si>
  <si>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</si>
  <si>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</si>
  <si>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</si>
  <si>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</si>
  <si>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</si>
  <si>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</si>
  <si>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</si>
  <si>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</si>
  <si>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</si>
  <si>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</si>
  <si>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</si>
  <si>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</si>
  <si>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</si>
  <si>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</si>
  <si>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</si>
  <si>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</si>
  <si>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</si>
  <si>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</si>
  <si>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</si>
  <si>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</si>
  <si>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</si>
  <si>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</si>
  <si>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</si>
  <si>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</si>
  <si>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</si>
  <si>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</si>
  <si>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</si>
  <si>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</si>
  <si>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</si>
  <si>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</si>
  <si>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</si>
  <si>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</si>
  <si>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</si>
  <si>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</si>
  <si>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</si>
  <si>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</si>
  <si>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</si>
  <si>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</si>
  <si>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</si>
  <si>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</si>
  <si>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</si>
  <si>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</si>
  <si>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</si>
  <si>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</si>
  <si>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</si>
  <si>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</si>
  <si>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</si>
  <si>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</si>
  <si>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</si>
  <si>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</si>
  <si>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</si>
  <si>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</si>
  <si>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</si>
  <si>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</si>
  <si>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</si>
  <si>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</si>
  <si>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</si>
  <si>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</si>
  <si>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</si>
  <si>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</si>
  <si>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</si>
  <si>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</si>
  <si>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</si>
  <si>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</si>
  <si>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</si>
  <si>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</si>
  <si>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</si>
  <si>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</si>
  <si>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</si>
  <si>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</si>
  <si>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</si>
  <si>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</si>
  <si>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</si>
  <si>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</si>
  <si>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</si>
  <si>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</si>
  <si>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</si>
  <si>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</si>
  <si>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</si>
  <si>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</si>
  <si>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</si>
  <si>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</si>
  <si>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</si>
  <si>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</si>
  <si>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</si>
  <si>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</si>
  <si>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</si>
  <si>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</si>
  <si>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</si>
  <si>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</si>
  <si>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</si>
  <si>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</si>
  <si>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</si>
  <si>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</si>
  <si>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</si>
  <si>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</si>
  <si>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</si>
  <si>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</si>
  <si>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</si>
  <si>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</si>
  <si>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</si>
  <si>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</si>
  <si>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</si>
  <si>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</si>
  <si>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</si>
  <si>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</si>
  <si>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</si>
  <si>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</si>
  <si>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</si>
  <si>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</si>
  <si>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</si>
  <si>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</si>
  <si>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</si>
  <si>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</si>
  <si>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</si>
  <si>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</si>
  <si>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</si>
  <si>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</si>
  <si>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</si>
  <si>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</si>
  <si>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</si>
  <si>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</si>
  <si>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</si>
  <si>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</si>
  <si>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</si>
  <si>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</si>
  <si>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</si>
  <si>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</si>
  <si>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</si>
  <si>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</si>
  <si>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</si>
  <si>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</si>
  <si>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</si>
  <si>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</si>
  <si>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</si>
  <si>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</si>
  <si>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</si>
  <si>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</si>
  <si>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</si>
  <si>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</si>
  <si>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</si>
  <si>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</si>
  <si>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</si>
  <si>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</si>
  <si>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</si>
  <si>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</si>
  <si>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</si>
  <si>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</si>
  <si>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</si>
  <si>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</si>
  <si>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</si>
  <si>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</si>
  <si>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</si>
  <si>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</si>
  <si>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</si>
  <si>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</si>
  <si>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</si>
  <si>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</si>
  <si>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</si>
  <si>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</si>
  <si>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</si>
  <si>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</si>
  <si>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</si>
  <si>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</si>
  <si>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</si>
  <si>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</si>
  <si>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</si>
  <si>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</si>
  <si>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</si>
  <si>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</si>
  <si>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</si>
  <si>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</si>
  <si>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</si>
  <si>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</si>
  <si>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</si>
  <si>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</si>
  <si>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</si>
  <si>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</si>
  <si>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</si>
  <si>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</si>
  <si>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</si>
  <si>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</si>
  <si>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</si>
  <si>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</si>
  <si>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</si>
  <si>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</si>
  <si>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</si>
  <si>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</si>
  <si>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</si>
  <si>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</si>
  <si>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</si>
  <si>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</si>
  <si>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</si>
  <si>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</si>
  <si>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</si>
  <si>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</si>
  <si>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</si>
  <si>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</si>
  <si>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</si>
  <si>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</si>
  <si>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</si>
  <si>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</si>
  <si>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</si>
  <si>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</si>
  <si>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</si>
  <si>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</si>
  <si>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</si>
  <si>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</si>
  <si>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</si>
  <si>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</si>
  <si>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</si>
  <si>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</si>
  <si>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</si>
  <si>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</si>
  <si>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</si>
  <si>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</si>
  <si>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</si>
  <si>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</si>
  <si>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</si>
  <si>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</si>
  <si>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</si>
  <si>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</si>
  <si>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</si>
  <si>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</si>
  <si>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</si>
  <si>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</si>
  <si>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</si>
  <si>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</si>
  <si>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</si>
  <si>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</si>
  <si>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</si>
  <si>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</si>
  <si>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</si>
  <si>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</si>
  <si>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</si>
  <si>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</si>
  <si>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</si>
  <si>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</si>
  <si>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</si>
  <si>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</si>
  <si>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</si>
  <si>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</si>
  <si>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</si>
  <si>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</si>
  <si>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</si>
  <si>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</si>
  <si>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</si>
  <si>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</si>
  <si>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</si>
  <si>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</si>
  <si>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</si>
  <si>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</si>
  <si>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</si>
  <si>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</si>
  <si>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</si>
  <si>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</si>
  <si>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</si>
  <si>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</si>
  <si>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</si>
  <si>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</si>
  <si>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</si>
  <si>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</si>
  <si>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</si>
  <si>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</si>
  <si>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</si>
  <si>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</si>
  <si>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</si>
  <si>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</si>
  <si>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</si>
  <si>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</si>
  <si>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</si>
  <si>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</si>
  <si>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</si>
  <si>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</si>
  <si>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</si>
  <si>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</si>
  <si>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</si>
  <si>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</si>
  <si>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</si>
  <si>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</si>
  <si>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</si>
  <si>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</si>
  <si>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</si>
  <si>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</si>
  <si>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</si>
  <si>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</si>
  <si>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</si>
  <si>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</si>
  <si>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</si>
  <si>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</si>
  <si>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</si>
  <si>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</si>
  <si>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</si>
  <si>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</si>
  <si>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</si>
  <si>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</si>
  <si>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</si>
  <si>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</si>
  <si>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</si>
  <si>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</si>
  <si>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</si>
  <si>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</si>
  <si>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</si>
  <si>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</si>
  <si>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</si>
  <si>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</si>
  <si>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</si>
  <si>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</si>
  <si>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</si>
  <si>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</si>
  <si>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</si>
  <si>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</si>
  <si>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</si>
  <si>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</si>
  <si>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</si>
  <si>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</si>
  <si>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</si>
  <si>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</si>
  <si>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</si>
  <si>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</si>
  <si>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</si>
  <si>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</si>
  <si>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</si>
  <si>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</si>
  <si>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</si>
  <si>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</si>
  <si>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</si>
  <si>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</si>
  <si>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</si>
  <si>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</si>
  <si>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</si>
  <si>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</si>
  <si>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</si>
  <si>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</si>
  <si>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</si>
  <si>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</si>
  <si>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</si>
  <si>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</si>
  <si>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</si>
  <si>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</si>
  <si>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</si>
  <si>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</si>
  <si>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</si>
  <si>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</si>
  <si>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</si>
  <si>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</si>
  <si>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</si>
  <si>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</si>
  <si>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</si>
  <si>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</si>
  <si>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</si>
  <si>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</si>
  <si>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</si>
  <si>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</si>
  <si>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</si>
  <si>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</si>
  <si>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</si>
  <si>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</si>
  <si>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</si>
  <si>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</si>
  <si>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</si>
  <si>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</si>
  <si>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</si>
  <si>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</si>
  <si>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</si>
  <si>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</si>
  <si>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</si>
  <si>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</si>
  <si>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</si>
  <si>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</si>
  <si>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</si>
  <si>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</si>
  <si>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</si>
  <si>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</si>
  <si>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</si>
  <si>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</si>
  <si>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</si>
  <si>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</si>
  <si>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</si>
  <si>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</si>
  <si>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</si>
  <si>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</si>
  <si>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</si>
  <si>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</si>
  <si>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</si>
  <si>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</si>
  <si>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</si>
  <si>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</si>
  <si>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</si>
  <si>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</si>
  <si>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</si>
  <si>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</si>
  <si>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</si>
  <si>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</si>
  <si>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</si>
  <si>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</si>
  <si>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</si>
  <si>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</si>
  <si>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</si>
  <si>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</si>
  <si>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</si>
  <si>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</si>
  <si>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</si>
  <si>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</si>
  <si>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</si>
  <si>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</si>
  <si>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</si>
  <si>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</si>
  <si>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</si>
  <si>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</si>
  <si>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</si>
  <si>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</si>
  <si>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</si>
  <si>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</si>
  <si>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</si>
  <si>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</si>
  <si>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</si>
  <si>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</si>
  <si>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</si>
  <si>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</si>
  <si>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</si>
  <si>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</si>
  <si>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</si>
  <si>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</si>
  <si>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</si>
  <si>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</si>
  <si>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</si>
  <si>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</si>
  <si>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</si>
  <si>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</si>
  <si>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</si>
  <si>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</si>
  <si>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</si>
  <si>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</si>
  <si>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</si>
  <si>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</si>
  <si>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</si>
  <si>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</si>
  <si>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</si>
  <si>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</si>
  <si>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</si>
  <si>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</si>
  <si>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</si>
  <si>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</si>
  <si>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</si>
  <si>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</si>
  <si>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</si>
  <si>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</si>
  <si>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</si>
  <si>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</si>
  <si>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</si>
  <si>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</si>
  <si>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</si>
  <si>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</si>
  <si>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</si>
  <si>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</si>
  <si>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</si>
  <si>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</si>
  <si>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</si>
  <si>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</si>
  <si>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</si>
  <si>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</si>
  <si>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</si>
  <si>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</si>
  <si>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</si>
  <si>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</si>
  <si>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</si>
  <si>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</si>
  <si>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</si>
  <si>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</si>
  <si>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</si>
  <si>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</si>
  <si>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</si>
  <si>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</si>
  <si>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</si>
  <si>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</si>
  <si>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</si>
  <si>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</si>
  <si>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</si>
  <si>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</si>
  <si>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</si>
  <si>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</si>
  <si>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</si>
  <si>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</si>
  <si>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</si>
  <si>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</si>
  <si>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</si>
  <si>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</si>
  <si>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</si>
  <si>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</si>
  <si>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</si>
  <si>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</si>
  <si>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</si>
  <si>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</si>
  <si>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</si>
  <si>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</si>
  <si>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</si>
  <si>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</si>
  <si>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</si>
  <si>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</si>
  <si>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</si>
  <si>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</si>
  <si>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</si>
  <si>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</si>
  <si>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</si>
  <si>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</si>
  <si>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</si>
  <si>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</si>
  <si>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</si>
  <si>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</si>
  <si>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</si>
  <si>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</si>
  <si>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</si>
  <si>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</si>
  <si>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</si>
  <si>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</si>
  <si>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</si>
  <si>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</si>
  <si>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</si>
  <si>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</si>
  <si>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</si>
  <si>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</si>
  <si>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</si>
  <si>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</si>
  <si>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</si>
  <si>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</si>
  <si>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</si>
  <si>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</si>
  <si>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</si>
  <si>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</si>
  <si>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</si>
  <si>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</si>
  <si>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</si>
  <si>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</si>
  <si>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</si>
  <si>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</si>
  <si>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</si>
  <si>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</si>
  <si>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</si>
  <si>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</si>
  <si>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</si>
  <si>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</si>
  <si>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</si>
  <si>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</si>
  <si>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</si>
  <si>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</si>
  <si>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</si>
  <si>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</si>
  <si>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</si>
  <si>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</si>
  <si>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</si>
  <si>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</si>
  <si>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</si>
  <si>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</si>
  <si>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</si>
  <si>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</si>
  <si>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</si>
  <si>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</si>
  <si>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</si>
  <si>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</si>
  <si>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</si>
  <si>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</si>
  <si>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</si>
  <si>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</si>
  <si>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</si>
  <si>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</si>
  <si>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</si>
  <si>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</si>
  <si>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</si>
  <si>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</si>
  <si>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</si>
  <si>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</si>
  <si>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</si>
  <si>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</si>
  <si>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</si>
  <si>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</si>
  <si>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</si>
  <si>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</si>
  <si>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</si>
  <si>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</si>
  <si>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</si>
  <si>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</si>
  <si>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</si>
  <si>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</si>
  <si>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</si>
  <si>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</si>
  <si>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</si>
  <si>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</si>
  <si>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</si>
  <si>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</si>
  <si>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</si>
  <si>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</si>
  <si>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</si>
  <si>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</si>
  <si>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</si>
  <si>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</si>
  <si>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</si>
  <si>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</si>
  <si>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</si>
  <si>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</si>
  <si>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</si>
  <si>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</si>
  <si>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</si>
  <si>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</si>
  <si>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</si>
  <si>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</si>
  <si>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</si>
  <si>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</si>
  <si>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</si>
  <si>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</si>
  <si>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</si>
  <si>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</si>
  <si>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</si>
  <si>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</si>
  <si>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</si>
  <si>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</si>
  <si>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</si>
  <si>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</si>
  <si>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</si>
  <si>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</si>
  <si>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</si>
  <si>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</si>
  <si>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</si>
  <si>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</si>
  <si>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</si>
  <si>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</si>
  <si>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</si>
  <si>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</si>
  <si>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</si>
  <si>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</si>
  <si>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</si>
  <si>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</si>
  <si>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</si>
  <si>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</si>
  <si>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</si>
  <si>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</si>
  <si>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</si>
  <si>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</si>
  <si>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</si>
  <si>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</si>
  <si>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</si>
  <si>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</si>
  <si>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</si>
  <si>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</si>
  <si>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</si>
  <si>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</si>
  <si>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</si>
  <si>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</si>
  <si>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</si>
  <si>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</si>
  <si>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</si>
  <si>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</si>
  <si>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</si>
  <si>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</si>
  <si>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</si>
  <si>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</si>
  <si>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</si>
  <si>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</si>
  <si>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</si>
  <si>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</si>
  <si>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</si>
  <si>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</si>
  <si>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</si>
  <si>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</si>
  <si>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</si>
  <si>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</si>
  <si>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</si>
  <si>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</si>
  <si>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</si>
  <si>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</si>
  <si>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</si>
  <si>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</si>
  <si>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</si>
  <si>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</si>
  <si>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</si>
  <si>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</si>
  <si>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</si>
  <si>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</si>
  <si>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</si>
  <si>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</si>
  <si>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</si>
  <si>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</si>
  <si>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</si>
  <si>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</si>
  <si>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</si>
  <si>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</si>
  <si>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</si>
  <si>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</si>
  <si>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</si>
  <si>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</si>
  <si>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</si>
  <si>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</si>
  <si>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</si>
  <si>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</si>
  <si>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</si>
  <si>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</si>
  <si>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</si>
  <si>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</si>
  <si>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</si>
  <si>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</si>
  <si>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</si>
  <si>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</si>
  <si>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</si>
  <si>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</si>
  <si>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</si>
  <si>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</si>
  <si>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</si>
  <si>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</si>
  <si>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</si>
  <si>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</si>
  <si>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</si>
  <si>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</si>
  <si>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</si>
  <si>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</si>
  <si>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</si>
  <si>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</si>
  <si>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</si>
  <si>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</si>
  <si>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</si>
  <si>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</si>
  <si>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</si>
  <si>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</si>
  <si>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</si>
  <si>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</si>
  <si>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</si>
  <si>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</si>
  <si>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</si>
  <si>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</si>
  <si>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</si>
  <si>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</si>
  <si>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</si>
  <si>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</si>
  <si>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</si>
  <si>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</si>
  <si>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</si>
  <si>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</si>
  <si>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</si>
  <si>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</si>
  <si>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</si>
  <si>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</si>
  <si>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</si>
  <si>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</si>
  <si>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</si>
  <si>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</si>
  <si>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</si>
  <si>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</si>
  <si>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</si>
  <si>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</si>
  <si>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</si>
  <si>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</si>
  <si>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</si>
  <si>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</si>
  <si>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</si>
  <si>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</si>
  <si>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</si>
  <si>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</si>
  <si>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</si>
  <si>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</si>
  <si>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</si>
  <si>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</si>
  <si>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</si>
  <si>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</si>
  <si>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</si>
  <si>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</si>
  <si>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</si>
  <si>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</si>
  <si>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</si>
  <si>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</si>
  <si>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</si>
  <si>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</si>
  <si>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</si>
  <si>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</si>
  <si>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</si>
  <si>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</si>
  <si>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</si>
  <si>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</si>
  <si>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</si>
  <si>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</si>
  <si>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</si>
  <si>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</si>
  <si>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</si>
  <si>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</si>
  <si>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</si>
  <si>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</si>
  <si>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</si>
  <si>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</si>
  <si>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</si>
  <si>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</si>
  <si>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</si>
  <si>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</si>
  <si>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</si>
  <si>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</si>
  <si>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</si>
  <si>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</si>
  <si>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</si>
  <si>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</si>
  <si>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</si>
  <si>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</si>
  <si>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</si>
  <si>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</si>
  <si>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</si>
  <si>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</si>
  <si>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</si>
  <si>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</si>
  <si>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</si>
  <si>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</si>
  <si>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</si>
  <si>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</si>
  <si>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</si>
  <si>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</si>
  <si>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</si>
  <si>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</si>
  <si>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</si>
  <si>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</si>
  <si>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</si>
  <si>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</si>
  <si>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</si>
  <si>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</si>
  <si>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</si>
  <si>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</si>
  <si>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</si>
  <si>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</si>
  <si>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</si>
  <si>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</si>
  <si>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</si>
  <si>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</si>
  <si>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</si>
  <si>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</si>
  <si>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</si>
  <si>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</si>
  <si>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</si>
  <si>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</si>
  <si>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</si>
  <si>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</si>
  <si>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</si>
  <si>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</si>
  <si>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</si>
  <si>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</si>
  <si>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</si>
  <si>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</si>
  <si>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</si>
  <si>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</si>
  <si>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</si>
  <si>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</si>
  <si>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</si>
  <si>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</si>
  <si>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</si>
  <si>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</si>
  <si>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</si>
  <si>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</si>
  <si>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</si>
  <si>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</si>
  <si>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</si>
  <si>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</si>
  <si>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</si>
  <si>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</si>
  <si>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</si>
  <si>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</si>
  <si>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</si>
  <si>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</si>
  <si>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</si>
  <si>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</si>
  <si>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</si>
  <si>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</si>
  <si>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</si>
  <si>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</si>
  <si>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</si>
  <si>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</si>
  <si>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</si>
  <si>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</si>
  <si>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</si>
  <si>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</si>
  <si>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</si>
  <si>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</si>
  <si>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</si>
  <si>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</si>
  <si>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</si>
  <si>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</si>
  <si>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</si>
  <si>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</si>
  <si>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</si>
  <si>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</si>
  <si>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</si>
  <si>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</si>
  <si>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</si>
  <si>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</si>
  <si>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</si>
  <si>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</si>
  <si>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</si>
  <si>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</si>
  <si>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</si>
  <si>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</si>
  <si>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</si>
  <si>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</si>
  <si>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</si>
  <si>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</si>
  <si>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</si>
  <si>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</si>
  <si>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</si>
  <si>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</si>
  <si>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</si>
  <si>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</si>
  <si>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</si>
  <si>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</si>
  <si>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</si>
  <si>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</si>
  <si>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</si>
  <si>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</si>
  <si>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</si>
  <si>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</si>
  <si>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</si>
  <si>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</si>
  <si>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</si>
  <si>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</si>
  <si>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</si>
  <si>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</si>
  <si>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</si>
  <si>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</si>
  <si>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</si>
  <si>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</si>
  <si>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</si>
  <si>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</si>
  <si>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</si>
  <si>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</si>
  <si>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</si>
  <si>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</si>
  <si>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</si>
  <si>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</si>
  <si>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</si>
  <si>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</si>
  <si>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</si>
  <si>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</si>
  <si>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</si>
  <si>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</si>
  <si>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</si>
  <si>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</si>
  <si>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</si>
  <si>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</si>
  <si>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</si>
  <si>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</si>
  <si>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</si>
  <si>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</si>
  <si>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</si>
  <si>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</si>
  <si>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</si>
  <si>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</si>
  <si>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</si>
  <si>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</si>
  <si>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</si>
  <si>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</si>
  <si>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</si>
  <si>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</si>
  <si>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</si>
  <si>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</si>
  <si>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</si>
  <si>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</si>
  <si>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</si>
  <si>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</si>
  <si>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</si>
  <si>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</si>
  <si>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</si>
  <si>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</si>
  <si>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</si>
  <si>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</si>
  <si>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</si>
  <si>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</si>
  <si>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</si>
  <si>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</si>
  <si>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</si>
  <si>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</si>
  <si>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</si>
  <si>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</si>
  <si>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</si>
  <si>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</si>
  <si>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</si>
  <si>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</si>
  <si>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</si>
  <si>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</si>
  <si>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</si>
  <si>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</si>
  <si>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</si>
  <si>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</si>
  <si>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</si>
  <si>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</si>
  <si>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</si>
  <si>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</si>
  <si>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</si>
  <si>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</si>
  <si>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</si>
  <si>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</si>
  <si>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</si>
  <si>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</si>
  <si>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</si>
  <si>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</si>
  <si>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</si>
  <si>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</si>
  <si>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</si>
  <si>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</si>
  <si>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</si>
  <si>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</si>
  <si>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</si>
  <si>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</si>
  <si>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</si>
  <si>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</si>
  <si>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</si>
  <si>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</si>
  <si>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</si>
  <si>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</si>
  <si>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</si>
  <si>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</si>
  <si>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</si>
  <si>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</si>
  <si>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</si>
  <si>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</si>
  <si>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</si>
  <si>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</si>
  <si>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</si>
  <si>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</si>
  <si>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</si>
  <si>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</si>
  <si>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</si>
  <si>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</si>
  <si>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</si>
  <si>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</si>
  <si>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</si>
  <si>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</si>
  <si>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</si>
  <si>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</si>
  <si>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</si>
  <si>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</si>
  <si>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</si>
  <si>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</si>
  <si>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</si>
  <si>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</si>
  <si>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</si>
  <si>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</si>
  <si>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</si>
  <si>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</si>
  <si>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</si>
  <si>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</si>
  <si>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</si>
  <si>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</si>
  <si>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</si>
  <si>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</si>
  <si>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</si>
  <si>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</si>
  <si>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</si>
  <si>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</si>
  <si>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</si>
  <si>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</si>
  <si>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</si>
  <si>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</si>
  <si>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</si>
  <si>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</si>
  <si>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</si>
  <si>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</si>
  <si>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</si>
  <si>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</si>
  <si>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</si>
  <si>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</si>
  <si>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</si>
  <si>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</si>
  <si>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</si>
  <si>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</si>
  <si>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</si>
  <si>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</si>
  <si>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</si>
  <si>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</si>
  <si>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</si>
  <si>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</si>
  <si>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</si>
  <si>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</si>
  <si>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</si>
  <si>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</si>
  <si>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</si>
  <si>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</si>
  <si>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</si>
  <si>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</si>
  <si>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</si>
  <si>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</si>
  <si>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</si>
  <si>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</si>
  <si>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</si>
  <si>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</si>
  <si>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</si>
  <si>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</si>
  <si>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</si>
  <si>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</si>
  <si>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</si>
  <si>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</si>
  <si>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</si>
  <si>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</si>
  <si>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</si>
  <si>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</si>
  <si>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</si>
  <si>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</si>
  <si>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</si>
  <si>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</si>
  <si>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</si>
  <si>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</si>
  <si>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</si>
  <si>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</si>
  <si>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</si>
  <si>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</si>
  <si>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</si>
  <si>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</si>
  <si>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</si>
  <si>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</si>
  <si>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</si>
  <si>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</si>
  <si>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</si>
  <si>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</si>
  <si>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</si>
  <si>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</si>
  <si>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</si>
  <si>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</si>
  <si>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</si>
  <si>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</si>
  <si>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</si>
  <si>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</si>
  <si>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</si>
  <si>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</si>
  <si>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</si>
  <si>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</si>
  <si>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</si>
  <si>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</si>
  <si>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</si>
  <si>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</si>
  <si>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</si>
  <si>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</si>
  <si>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</si>
  <si>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</si>
  <si>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</si>
  <si>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</si>
  <si>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</si>
  <si>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</si>
  <si>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</si>
  <si>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</si>
  <si>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</si>
  <si>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</si>
  <si>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</si>
  <si>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</si>
  <si>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</si>
  <si>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</si>
  <si>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</si>
  <si>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</si>
  <si>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</si>
  <si>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</si>
  <si>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</si>
  <si>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</si>
  <si>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</si>
  <si>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</si>
  <si>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</si>
  <si>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</si>
  <si>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</si>
  <si>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</si>
  <si>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</si>
  <si>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</si>
  <si>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</si>
  <si>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</si>
  <si>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</si>
  <si>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</si>
  <si>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</si>
  <si>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</si>
  <si>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</si>
  <si>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</si>
  <si>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</si>
  <si>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</si>
  <si>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</si>
  <si>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</si>
  <si>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</si>
  <si>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</si>
  <si>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</si>
  <si>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</si>
  <si>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</si>
  <si>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</si>
  <si>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</si>
  <si>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</si>
  <si>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</si>
  <si>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</si>
  <si>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</si>
  <si>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</si>
  <si>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</si>
  <si>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</si>
  <si>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</si>
  <si>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</si>
  <si>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</si>
  <si>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</si>
  <si>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</si>
  <si>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</si>
  <si>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</si>
  <si>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</si>
  <si>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</si>
  <si>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</si>
  <si>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</si>
  <si>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</si>
  <si>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</si>
  <si>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</si>
  <si>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</si>
  <si>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</si>
  <si>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</si>
  <si>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</si>
  <si>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</si>
  <si>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</si>
  <si>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</si>
  <si>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</si>
  <si>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</si>
  <si>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</si>
  <si>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</si>
  <si>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</si>
  <si>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</si>
  <si>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</si>
  <si>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</si>
  <si>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</si>
  <si>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</si>
  <si>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</si>
  <si>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</si>
  <si>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</si>
  <si>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</si>
  <si>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</si>
  <si>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</si>
  <si>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</si>
  <si>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</si>
  <si>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</si>
  <si>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</si>
  <si>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</si>
  <si>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</si>
  <si>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</si>
  <si>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</si>
  <si>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</si>
  <si>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</si>
  <si>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</si>
  <si>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</si>
  <si>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</si>
  <si>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</si>
  <si>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</si>
  <si>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</si>
  <si>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</si>
  <si>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</si>
  <si>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</si>
  <si>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</si>
  <si>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</si>
  <si>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</si>
  <si>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</si>
  <si>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</si>
  <si>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</si>
  <si>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</si>
  <si>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</si>
  <si>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</si>
  <si>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</si>
  <si>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</si>
  <si>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</si>
  <si>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</si>
  <si>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</si>
  <si>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</si>
  <si>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</si>
  <si>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</si>
  <si>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</si>
  <si>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</si>
  <si>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</si>
  <si>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</si>
  <si>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</si>
  <si>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</si>
  <si>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</si>
  <si>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</si>
  <si>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</si>
  <si>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</si>
  <si>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</si>
  <si>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</si>
  <si>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</si>
  <si>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</si>
  <si>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</si>
  <si>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</si>
  <si>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</si>
  <si>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</si>
  <si>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</si>
  <si>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</si>
  <si>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</si>
  <si>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</si>
  <si>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</si>
  <si>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</si>
  <si>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</si>
  <si>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</si>
  <si>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</si>
  <si>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</si>
  <si>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</si>
  <si>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</si>
  <si>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</si>
  <si>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</si>
  <si>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</si>
  <si>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</si>
  <si>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</si>
  <si>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</si>
  <si>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</si>
  <si>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</si>
  <si>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</si>
  <si>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</si>
  <si>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</si>
  <si>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</si>
  <si>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</si>
  <si>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</si>
  <si>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</si>
  <si>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</si>
  <si>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</si>
  <si>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</si>
  <si>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</si>
  <si>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</si>
  <si>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</si>
  <si>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</si>
  <si>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</si>
  <si>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</si>
  <si>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</si>
  <si>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</si>
  <si>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</si>
  <si>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</si>
  <si>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</si>
  <si>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</si>
  <si>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</si>
  <si>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</si>
  <si>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</si>
  <si>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</si>
  <si>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</si>
  <si>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</si>
  <si>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</si>
  <si>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</si>
  <si>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</si>
  <si>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</si>
  <si>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</si>
  <si>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</si>
  <si>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</si>
  <si>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</si>
  <si>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</si>
  <si>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</si>
  <si>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</si>
  <si>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</si>
  <si>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</si>
  <si>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</si>
  <si>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</si>
  <si>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</si>
  <si>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</si>
  <si>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</si>
  <si>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</si>
  <si>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</si>
  <si>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</si>
  <si>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</si>
  <si>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</si>
  <si>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</si>
  <si>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</si>
  <si>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</si>
  <si>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</si>
  <si>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</si>
  <si>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</si>
  <si>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</si>
  <si>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</si>
  <si>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</si>
  <si>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</si>
  <si>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</si>
  <si>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</si>
  <si>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</si>
  <si>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</si>
  <si>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</si>
  <si>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</si>
  <si>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</si>
  <si>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</si>
  <si>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</si>
  <si>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</si>
  <si>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</si>
  <si>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</si>
  <si>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</si>
  <si>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</si>
  <si>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</si>
  <si>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</si>
  <si>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</si>
  <si>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</si>
  <si>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</si>
  <si>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</si>
  <si>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</si>
  <si>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</si>
  <si>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</si>
  <si>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</si>
  <si>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</si>
  <si>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</si>
  <si>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</si>
  <si>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</si>
  <si>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</si>
  <si>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</si>
  <si>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</si>
  <si>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</si>
  <si>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</si>
  <si>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</si>
  <si>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</si>
  <si>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</si>
  <si>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</si>
  <si>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</si>
  <si>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</si>
  <si>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</si>
  <si>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</si>
  <si>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</si>
  <si>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</si>
  <si>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</si>
  <si>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</si>
  <si>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</si>
  <si>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</si>
  <si>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</si>
  <si>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</si>
  <si>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</si>
  <si>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</si>
  <si>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</si>
  <si>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</si>
  <si>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</si>
  <si>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</si>
  <si>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</si>
  <si>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</si>
  <si>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</si>
  <si>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</si>
  <si>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</si>
  <si>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</si>
  <si>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</si>
  <si>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</si>
  <si>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</si>
  <si>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</si>
  <si>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</si>
  <si>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</si>
  <si>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</si>
  <si>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</si>
  <si>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</si>
  <si>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</si>
  <si>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</si>
  <si>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</si>
  <si>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</si>
  <si>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</si>
  <si>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</si>
  <si>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</si>
  <si>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</si>
  <si>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</si>
  <si>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</si>
  <si>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</si>
  <si>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</si>
  <si>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</si>
  <si>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</si>
  <si>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</si>
  <si>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</si>
  <si>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</si>
  <si>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</si>
  <si>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</si>
  <si>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</si>
  <si>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</si>
  <si>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</si>
  <si>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</si>
  <si>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</si>
  <si>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</si>
  <si>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</si>
  <si>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</si>
  <si>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</si>
  <si>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</si>
  <si>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</si>
  <si>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</si>
  <si>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</si>
  <si>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</si>
  <si>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</si>
  <si>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</si>
  <si>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</si>
  <si>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</si>
  <si>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</si>
  <si>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</si>
  <si>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</si>
  <si>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</si>
  <si>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</si>
  <si>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</si>
  <si>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</si>
  <si>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</si>
  <si>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</si>
  <si>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</si>
  <si>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</si>
  <si>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</si>
  <si>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</si>
  <si>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</si>
  <si>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</si>
  <si>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</si>
  <si>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</si>
  <si>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</si>
  <si>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</si>
  <si>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</si>
  <si>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</si>
  <si>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</si>
  <si>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</si>
  <si>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</si>
  <si>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</si>
  <si>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</si>
  <si>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</si>
  <si>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</si>
  <si>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</si>
  <si>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</si>
  <si>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</si>
  <si>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</si>
  <si>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</si>
  <si>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</si>
  <si>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</si>
  <si>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</si>
  <si>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</si>
  <si>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</si>
  <si>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</si>
  <si>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</si>
  <si>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</si>
  <si>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</si>
  <si>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</si>
  <si>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</si>
  <si>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</si>
  <si>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</si>
  <si>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</si>
  <si>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</si>
  <si>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</si>
  <si>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</si>
  <si>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</si>
  <si>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</si>
  <si>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</si>
  <si>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</si>
  <si>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</si>
  <si>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</si>
  <si>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</si>
  <si>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</si>
  <si>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</si>
  <si>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</si>
  <si>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</si>
  <si>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</si>
  <si>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</si>
  <si>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</si>
  <si>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</si>
  <si>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</si>
  <si>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</si>
  <si>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</si>
  <si>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</si>
  <si>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</si>
  <si>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</si>
  <si>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</si>
  <si>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</si>
  <si>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</si>
  <si>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</si>
  <si>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</si>
  <si>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</si>
  <si>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</si>
  <si>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</si>
  <si>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</si>
  <si>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</si>
  <si>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</si>
  <si>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</si>
  <si>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</si>
  <si>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</si>
  <si>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</si>
  <si>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</si>
  <si>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</si>
  <si>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</si>
  <si>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</si>
  <si>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</si>
  <si>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</si>
  <si>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</si>
  <si>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</si>
  <si>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</si>
  <si>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</si>
  <si>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</si>
  <si>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</si>
  <si>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</si>
  <si>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</si>
  <si>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</si>
  <si>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</si>
  <si>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</si>
  <si>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</si>
  <si>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</si>
  <si>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</si>
  <si>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</si>
  <si>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</si>
  <si>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</si>
  <si>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</si>
  <si>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</si>
  <si>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</si>
  <si>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</si>
  <si>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</si>
  <si>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</si>
  <si>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</si>
  <si>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</si>
  <si>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</si>
  <si>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</si>
  <si>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</si>
  <si>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</si>
  <si>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</si>
  <si>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</si>
  <si>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</si>
  <si>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</si>
  <si>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</si>
  <si>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</si>
  <si>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</si>
  <si>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</si>
  <si>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</si>
  <si>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</si>
  <si>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</si>
  <si>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</si>
  <si>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</si>
  <si>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</si>
  <si>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</si>
  <si>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</si>
  <si>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</si>
  <si>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</si>
  <si>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</si>
  <si>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</si>
  <si>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</si>
  <si>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</si>
  <si>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</si>
  <si>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</si>
  <si>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</si>
  <si>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</si>
  <si>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</si>
  <si>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</si>
  <si>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</si>
  <si>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</si>
  <si>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</si>
  <si>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</si>
  <si>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</si>
  <si>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</si>
  <si>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</si>
  <si>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</si>
  <si>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</si>
  <si>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</si>
  <si>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</si>
  <si>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</si>
  <si>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</si>
  <si>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</si>
  <si>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</si>
  <si>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</si>
  <si>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</si>
  <si>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</si>
  <si>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</si>
  <si>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</si>
  <si>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</si>
  <si>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</si>
  <si>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</si>
  <si>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</si>
  <si>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</si>
  <si>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</si>
  <si>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</si>
  <si>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</si>
  <si>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</si>
  <si>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</si>
  <si>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</si>
  <si>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</si>
  <si>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</si>
  <si>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</si>
  <si>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</si>
  <si>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</si>
  <si>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</si>
  <si>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</si>
  <si>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</si>
  <si>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</si>
  <si>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</si>
  <si>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</si>
  <si>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</si>
  <si>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</si>
  <si>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</si>
  <si>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</si>
  <si>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</si>
  <si>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</si>
  <si>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</si>
  <si>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</si>
  <si>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</si>
  <si>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</si>
  <si>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</si>
  <si>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</si>
  <si>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</si>
  <si>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</si>
  <si>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</si>
  <si>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</si>
  <si>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</si>
  <si>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</si>
  <si>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</si>
  <si>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</si>
  <si>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</si>
  <si>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</si>
  <si>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</si>
  <si>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</si>
  <si>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</si>
  <si>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</si>
  <si>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</si>
  <si>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</si>
  <si>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</si>
  <si>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</si>
  <si>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</si>
  <si>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</si>
  <si>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</si>
  <si>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</si>
  <si>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</si>
  <si>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</si>
  <si>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</si>
  <si>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</si>
  <si>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</si>
  <si>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</si>
  <si>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</si>
  <si>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</si>
  <si>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</si>
  <si>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</si>
  <si>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</si>
  <si>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</si>
  <si>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</si>
  <si>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</si>
  <si>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</si>
  <si>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</si>
  <si>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</si>
  <si>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</si>
  <si>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</si>
  <si>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</si>
  <si>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</si>
  <si>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</si>
  <si>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</si>
  <si>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</si>
  <si>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</si>
  <si>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</si>
  <si>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</si>
  <si>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</si>
  <si>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</si>
  <si>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</si>
  <si>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</si>
  <si>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</si>
  <si>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</si>
  <si>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</si>
  <si>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</si>
  <si>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</si>
  <si>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</si>
  <si>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</si>
  <si>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</si>
  <si>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</si>
  <si>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</si>
  <si>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</si>
  <si>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</si>
  <si>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</si>
  <si>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</si>
  <si>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</si>
  <si>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</si>
  <si>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</si>
  <si>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</si>
  <si>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</si>
  <si>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</si>
  <si>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</si>
  <si>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</si>
  <si>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</si>
  <si>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</si>
  <si>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</si>
  <si>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</si>
  <si>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</si>
  <si>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</si>
  <si>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</si>
  <si>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</si>
  <si>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</si>
  <si>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</si>
  <si>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</si>
  <si>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</si>
  <si>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</si>
  <si>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</si>
  <si>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</si>
  <si>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</si>
  <si>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</si>
  <si>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</si>
  <si>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</si>
  <si>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</si>
  <si>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</si>
  <si>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</si>
  <si>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</si>
  <si>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</si>
  <si>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</si>
  <si>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</si>
  <si>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</si>
  <si>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</si>
  <si>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</si>
  <si>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</si>
  <si>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</si>
  <si>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</si>
  <si>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</si>
  <si>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</si>
  <si>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</si>
  <si>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</si>
  <si>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</si>
  <si>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</si>
  <si>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</si>
  <si>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</si>
  <si>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</si>
  <si>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</si>
  <si>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</si>
  <si>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</si>
  <si>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</si>
  <si>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</si>
  <si>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</si>
  <si>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</si>
  <si>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</si>
  <si>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</si>
  <si>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</si>
  <si>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</si>
  <si>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</si>
  <si>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</si>
  <si>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</si>
  <si>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</si>
  <si>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</si>
  <si>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</si>
  <si>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</si>
  <si>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</si>
  <si>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</si>
  <si>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</si>
  <si>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</si>
  <si>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</si>
  <si>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</si>
  <si>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</si>
  <si>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</si>
  <si>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</si>
  <si>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</si>
  <si>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</si>
  <si>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</si>
  <si>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</si>
  <si>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</si>
  <si>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</si>
  <si>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</si>
  <si>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</si>
  <si>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</si>
  <si>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</si>
  <si>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</si>
  <si>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</si>
  <si>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</si>
  <si>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</si>
  <si>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</si>
  <si>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</si>
  <si>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</si>
  <si>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</si>
  <si>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</si>
  <si>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</si>
  <si>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</si>
  <si>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</si>
  <si>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</si>
  <si>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</si>
  <si>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</si>
  <si>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</si>
  <si>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</si>
  <si>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</si>
  <si>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</si>
  <si>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</si>
  <si>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</si>
  <si>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</si>
  <si>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</si>
  <si>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</si>
  <si>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</si>
  <si>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</si>
  <si>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</si>
  <si>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</si>
  <si>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</si>
  <si>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</si>
  <si>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</si>
  <si>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</si>
  <si>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</si>
  <si>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</si>
  <si>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</si>
  <si>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</si>
  <si>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</si>
  <si>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</si>
  <si>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</si>
  <si>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</si>
  <si>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</si>
  <si>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</si>
  <si>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</si>
  <si>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</si>
  <si>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</si>
  <si>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</si>
  <si>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</si>
  <si>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</si>
  <si>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</si>
  <si>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</si>
  <si>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</si>
  <si>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</si>
  <si>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</si>
  <si>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</si>
  <si>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</si>
  <si>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</si>
  <si>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</si>
  <si>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</si>
  <si>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</si>
  <si>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</si>
  <si>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</si>
  <si>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</si>
  <si>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</si>
  <si>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</si>
  <si>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</si>
  <si>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</si>
  <si>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</si>
  <si>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</si>
  <si>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</si>
  <si>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</si>
  <si>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</si>
  <si>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</si>
  <si>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</si>
  <si>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</si>
  <si>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</si>
  <si>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</si>
  <si>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</si>
  <si>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</si>
  <si>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</si>
  <si>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</si>
  <si>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</si>
  <si>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</si>
  <si>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</si>
  <si>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</si>
  <si>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</si>
  <si>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</si>
  <si>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</si>
  <si>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</si>
  <si>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</si>
  <si>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</si>
  <si>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</si>
  <si>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</si>
  <si>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</si>
  <si>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</si>
  <si>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</si>
  <si>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</si>
  <si>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</si>
  <si>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</si>
  <si>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</si>
  <si>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</si>
  <si>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</si>
  <si>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</si>
  <si>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</si>
  <si>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</si>
  <si>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</si>
  <si>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</si>
  <si>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</si>
  <si>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</si>
  <si>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</si>
  <si>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</si>
  <si>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</si>
  <si>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</si>
  <si>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</si>
  <si>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</si>
  <si>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</si>
  <si>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</si>
  <si>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</si>
  <si>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</si>
  <si>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</si>
  <si>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</si>
  <si>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</si>
  <si>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</si>
  <si>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</si>
  <si>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</si>
  <si>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</si>
  <si>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</si>
  <si>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</si>
  <si>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</si>
  <si>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</si>
  <si>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</si>
  <si>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</si>
  <si>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</si>
  <si>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</si>
  <si>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</si>
  <si>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</si>
  <si>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</si>
  <si>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</si>
  <si>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</si>
  <si>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</si>
  <si>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</si>
  <si>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</si>
  <si>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</si>
  <si>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</si>
  <si>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</si>
  <si>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</si>
  <si>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</si>
  <si>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</si>
  <si>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</si>
  <si>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</si>
  <si>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</si>
  <si>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</si>
  <si>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</si>
  <si>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</si>
  <si>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</si>
  <si>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</si>
  <si>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</si>
  <si>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</si>
  <si>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</si>
  <si>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</si>
  <si>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</si>
  <si>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</si>
  <si>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</si>
  <si>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</si>
  <si>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</si>
  <si>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</si>
  <si>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</si>
  <si>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</si>
  <si>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</si>
  <si>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</si>
  <si>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</si>
  <si>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</si>
  <si>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</si>
  <si>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</si>
  <si>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</si>
  <si>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</si>
  <si>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</si>
  <si>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</si>
  <si>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</si>
  <si>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</si>
  <si>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</si>
  <si>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</si>
  <si>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</si>
  <si>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</si>
  <si>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</si>
  <si>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</si>
  <si>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</si>
  <si>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</si>
  <si>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</si>
  <si>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</si>
  <si>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</si>
  <si>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</si>
  <si>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</si>
  <si>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</si>
  <si>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</si>
  <si>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</si>
  <si>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</si>
  <si>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</si>
  <si>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</si>
  <si>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</si>
  <si>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</si>
  <si>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</si>
  <si>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</si>
  <si>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</si>
  <si>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</si>
  <si>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</si>
  <si>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</si>
  <si>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</si>
  <si>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</si>
  <si>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</si>
  <si>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</si>
  <si>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</si>
  <si>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</si>
  <si>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</si>
  <si>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</si>
  <si>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</si>
  <si>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</si>
  <si>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</si>
  <si>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</si>
  <si>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</si>
  <si>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</si>
  <si>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</si>
  <si>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</si>
  <si>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</si>
  <si>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</si>
  <si>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</si>
  <si>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</si>
  <si>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</si>
  <si>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</si>
  <si>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</si>
  <si>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</si>
  <si>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</si>
  <si>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</si>
  <si>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</si>
  <si>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</si>
  <si>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</si>
  <si>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</si>
  <si>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</si>
  <si>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</si>
  <si>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</si>
  <si>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</si>
  <si>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</si>
  <si>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</si>
  <si>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</si>
  <si>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</si>
  <si>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</si>
  <si>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</si>
  <si>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</si>
  <si>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</si>
  <si>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</si>
  <si>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</si>
  <si>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</si>
  <si>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</si>
  <si>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</si>
  <si>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</si>
  <si>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</si>
  <si>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</si>
  <si>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</si>
  <si>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</si>
  <si>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</si>
  <si>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</si>
  <si>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</si>
  <si>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</si>
  <si>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</si>
  <si>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</si>
  <si>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</si>
  <si>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</si>
  <si>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</si>
  <si>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</si>
  <si>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</si>
  <si>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</si>
  <si>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</si>
  <si>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</si>
  <si>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</si>
  <si>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</si>
  <si>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</si>
  <si>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</si>
  <si>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</si>
  <si>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</si>
  <si>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</si>
  <si>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</si>
  <si>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</si>
  <si>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</si>
  <si>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</si>
  <si>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</si>
  <si>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</si>
  <si>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</si>
  <si>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</si>
  <si>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</si>
  <si>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</si>
  <si>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</si>
  <si>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</si>
  <si>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</si>
  <si>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</si>
  <si>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</si>
  <si>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</si>
  <si>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</si>
  <si>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</si>
  <si>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</si>
  <si>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</si>
  <si>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</si>
  <si>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</si>
  <si>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</si>
  <si>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</si>
  <si>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</si>
  <si>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</si>
  <si>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</si>
  <si>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</si>
  <si>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</si>
  <si>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</si>
  <si>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</si>
  <si>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</si>
  <si>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</si>
  <si>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</si>
  <si>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</si>
  <si>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</si>
  <si>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</si>
  <si>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</si>
  <si>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</si>
  <si>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</si>
  <si>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</si>
  <si>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</si>
  <si>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</si>
  <si>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</si>
  <si>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</si>
  <si>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</si>
  <si>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</si>
  <si>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</si>
  <si>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</si>
  <si>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</si>
  <si>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</si>
  <si>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</si>
  <si>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</si>
  <si>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</si>
  <si>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</si>
  <si>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</si>
  <si>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</si>
  <si>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</si>
  <si>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</si>
  <si>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</si>
  <si>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</si>
  <si>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</si>
  <si>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</si>
  <si>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</si>
  <si>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</si>
  <si>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</si>
  <si>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</si>
  <si>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</si>
  <si>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</si>
  <si>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</si>
  <si>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</si>
  <si>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</si>
  <si>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</si>
  <si>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</si>
  <si>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</si>
  <si>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</si>
  <si>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</si>
  <si>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</si>
  <si>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</si>
  <si>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</si>
  <si>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</si>
  <si>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</si>
  <si>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</si>
  <si>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</si>
  <si>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</si>
  <si>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</si>
  <si>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</si>
  <si>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</si>
  <si>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</si>
  <si>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</si>
  <si>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</si>
  <si>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</si>
  <si>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</si>
  <si>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</si>
  <si>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</si>
  <si>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</si>
  <si>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</si>
  <si>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</si>
  <si>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</si>
  <si>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</si>
  <si>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</si>
  <si>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</si>
  <si>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</si>
  <si>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</si>
  <si>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</si>
  <si>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</si>
  <si>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</si>
  <si>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</si>
  <si>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</si>
  <si>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</si>
  <si>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</si>
  <si>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</si>
  <si>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</si>
  <si>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</si>
  <si>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</si>
  <si>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</si>
  <si>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</si>
  <si>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</si>
  <si>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</si>
  <si>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</si>
  <si>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</si>
  <si>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</si>
  <si>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</si>
  <si>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</si>
  <si>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</si>
  <si>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</si>
  <si>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</si>
  <si>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</si>
  <si>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</si>
  <si>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</si>
  <si>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</si>
  <si>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</si>
  <si>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</si>
  <si>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</si>
  <si>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</si>
  <si>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</si>
  <si>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</si>
  <si>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</si>
  <si>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</si>
  <si>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</si>
  <si>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</si>
  <si>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</si>
  <si>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</si>
  <si>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</si>
  <si>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</si>
  <si>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</si>
  <si>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</si>
  <si>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</si>
  <si>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</si>
  <si>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</si>
  <si>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</si>
  <si>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</si>
  <si>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</si>
  <si>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</si>
  <si>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</si>
  <si>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</si>
  <si>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</si>
  <si>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</si>
  <si>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</si>
  <si>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</si>
  <si>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</si>
  <si>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</si>
  <si>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</si>
  <si>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</si>
  <si>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</si>
  <si>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</si>
  <si>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</si>
  <si>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</si>
  <si>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</si>
  <si>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</si>
  <si>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</si>
  <si>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</si>
  <si>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</si>
  <si>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</si>
  <si>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</si>
  <si>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</si>
  <si>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</si>
  <si>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</si>
  <si>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</si>
  <si>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</si>
  <si>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</si>
  <si>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</si>
  <si>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</si>
  <si>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</si>
  <si>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</si>
  <si>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</si>
  <si>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</si>
  <si>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</si>
  <si>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</si>
  <si>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</si>
  <si>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</si>
  <si>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</si>
  <si>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</si>
  <si>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</si>
  <si>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</si>
  <si>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</si>
  <si>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</si>
  <si>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</si>
  <si>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</si>
  <si>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</si>
  <si>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</si>
  <si>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</si>
  <si>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</si>
  <si>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</si>
  <si>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</si>
  <si>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</si>
  <si>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</si>
  <si>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</si>
  <si>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</si>
  <si>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</si>
  <si>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</si>
  <si>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</si>
  <si>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</si>
  <si>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</si>
  <si>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</si>
  <si>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</si>
  <si>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</si>
  <si>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</si>
  <si>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</si>
  <si>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</si>
  <si>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</si>
  <si>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</si>
  <si>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</si>
  <si>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</si>
  <si>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</si>
  <si>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</si>
  <si>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</si>
  <si>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</si>
  <si>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</si>
  <si>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</si>
  <si>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</si>
  <si>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</si>
  <si>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</si>
  <si>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</si>
  <si>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</si>
  <si>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</si>
  <si>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</si>
  <si>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</si>
  <si>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</si>
  <si>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</si>
  <si>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</si>
  <si>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</si>
  <si>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</si>
  <si>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</si>
  <si>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</si>
  <si>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</si>
  <si>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</si>
  <si>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</si>
  <si>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</si>
  <si>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</si>
  <si>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</si>
  <si>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</si>
  <si>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</si>
  <si>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</si>
  <si>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</si>
  <si>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</si>
  <si>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</si>
  <si>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</si>
  <si>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</si>
  <si>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</si>
  <si>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</si>
  <si>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</si>
  <si>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</si>
  <si>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</si>
  <si>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</si>
  <si>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</si>
  <si>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</si>
  <si>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</si>
  <si>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</si>
  <si>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</si>
  <si>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</si>
  <si>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</si>
  <si>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</si>
  <si>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</si>
  <si>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</si>
  <si>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</si>
  <si>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</si>
  <si>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</si>
  <si>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</si>
  <si>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</si>
  <si>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</si>
  <si>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</si>
  <si>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</si>
  <si>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</si>
  <si>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</si>
  <si>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</si>
  <si>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</si>
  <si>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</si>
  <si>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</si>
  <si>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</si>
  <si>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</si>
  <si>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</si>
  <si>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</si>
  <si>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</si>
  <si>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</si>
  <si>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</si>
  <si>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</si>
  <si>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</si>
  <si>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</si>
  <si>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</si>
  <si>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</si>
  <si>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</si>
  <si>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</si>
  <si>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</si>
  <si>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</si>
  <si>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</si>
  <si>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</si>
  <si>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</si>
  <si>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</si>
  <si>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</si>
  <si>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</si>
  <si>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</si>
  <si>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</si>
  <si>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</si>
  <si>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</si>
  <si>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</si>
  <si>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</si>
  <si>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</si>
  <si>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</si>
  <si>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</si>
  <si>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</si>
  <si>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</si>
  <si>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</si>
  <si>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</si>
  <si>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</si>
  <si>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</si>
  <si>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</si>
  <si>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</si>
  <si>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</si>
  <si>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</si>
  <si>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</si>
  <si>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</si>
  <si>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</si>
  <si>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</si>
  <si>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</si>
  <si>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</si>
  <si>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</si>
  <si>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</si>
  <si>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</si>
  <si>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</si>
  <si>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</si>
  <si>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</si>
  <si>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</si>
  <si>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</si>
  <si>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</si>
  <si>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</si>
  <si>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</si>
  <si>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</si>
  <si>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</si>
  <si>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</si>
  <si>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</si>
  <si>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</si>
  <si>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</si>
  <si>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</si>
  <si>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</si>
  <si>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</si>
  <si>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</si>
  <si>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</si>
  <si>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</si>
  <si>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</si>
  <si>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</si>
  <si>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</si>
  <si>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</si>
  <si>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</si>
  <si>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</si>
  <si>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</si>
  <si>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</si>
  <si>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</si>
  <si>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</si>
  <si>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</si>
  <si>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</si>
  <si>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</si>
  <si>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</si>
  <si>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</si>
  <si>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</si>
  <si>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</si>
  <si>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</si>
  <si>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</si>
  <si>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</si>
  <si>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</si>
  <si>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</si>
  <si>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</si>
  <si>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</si>
  <si>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</si>
  <si>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</si>
  <si>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</si>
  <si>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</si>
  <si>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</si>
  <si>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</si>
  <si>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</si>
  <si>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</si>
  <si>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</si>
  <si>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</si>
  <si>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</si>
  <si>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</si>
  <si>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</si>
  <si>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</si>
  <si>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</si>
  <si>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</si>
  <si>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</si>
  <si>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</si>
  <si>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</si>
  <si>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</si>
  <si>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</si>
  <si>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</si>
  <si>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</si>
  <si>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</si>
  <si>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</si>
  <si>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</si>
  <si>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</si>
  <si>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</si>
  <si>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</si>
  <si>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</si>
  <si>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</si>
  <si>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</si>
  <si>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</si>
  <si>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</si>
  <si>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</si>
  <si>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</si>
  <si>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</si>
  <si>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</si>
  <si>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</si>
  <si>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</si>
  <si>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</si>
  <si>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</si>
  <si>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</si>
  <si>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</si>
  <si>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</si>
  <si>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</si>
  <si>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</si>
  <si>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</si>
  <si>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</si>
  <si>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</si>
  <si>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</si>
  <si>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</si>
  <si>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</si>
  <si>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</si>
  <si>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</si>
  <si>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</si>
  <si>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</si>
  <si>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</si>
  <si>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</si>
  <si>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</si>
  <si>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</si>
  <si>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</si>
  <si>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</si>
  <si>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</si>
  <si>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</si>
  <si>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</si>
  <si>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</si>
  <si>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</si>
  <si>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</si>
  <si>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</si>
  <si>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</si>
  <si>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</si>
  <si>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</si>
  <si>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</si>
  <si>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</si>
  <si>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</si>
  <si>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</si>
  <si>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</si>
  <si>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</si>
  <si>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</si>
  <si>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</si>
  <si>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</si>
  <si>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</si>
  <si>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</si>
  <si>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</si>
  <si>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</si>
  <si>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</si>
  <si>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</si>
  <si>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</si>
  <si>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</si>
  <si>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</si>
  <si>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</si>
  <si>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</si>
  <si>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</si>
  <si>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</si>
  <si>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</si>
  <si>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</si>
  <si>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</si>
  <si>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</si>
  <si>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</si>
  <si>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</si>
  <si>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</si>
  <si>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</si>
  <si>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</si>
  <si>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</si>
  <si>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</si>
  <si>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</si>
  <si>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</si>
  <si>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</si>
  <si>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</si>
  <si>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</si>
  <si>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</si>
  <si>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</si>
  <si>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</si>
  <si>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</si>
  <si>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</si>
  <si>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</si>
  <si>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</si>
  <si>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</si>
  <si>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</si>
  <si>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</si>
  <si>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</si>
  <si>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</si>
  <si>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</si>
  <si>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</si>
  <si>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</si>
  <si>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</si>
  <si>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</si>
  <si>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</si>
  <si>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</si>
  <si>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</si>
  <si>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</si>
  <si>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</si>
  <si>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</si>
  <si>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</si>
  <si>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</si>
  <si>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</si>
  <si>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</si>
  <si>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</si>
  <si>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</si>
  <si>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</si>
  <si>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</si>
  <si>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</si>
  <si>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</si>
  <si>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</si>
  <si>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</si>
  <si>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</si>
  <si>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</si>
  <si>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</si>
  <si>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</si>
  <si>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</si>
  <si>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</si>
  <si>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</si>
  <si>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</si>
  <si>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</si>
  <si>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</si>
  <si>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</si>
  <si>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</si>
  <si>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</si>
  <si>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</si>
  <si>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</si>
  <si>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</si>
  <si>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</si>
  <si>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</si>
  <si>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</si>
  <si>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</si>
  <si>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</si>
  <si>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</si>
  <si>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</si>
  <si>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</si>
  <si>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</si>
  <si>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</si>
  <si>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</si>
  <si>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</si>
  <si>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</si>
  <si>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</si>
  <si>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</si>
  <si>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</si>
  <si>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</si>
  <si>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</si>
  <si>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</si>
  <si>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</si>
  <si>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</si>
  <si>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</si>
  <si>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</si>
  <si>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</si>
  <si>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</si>
  <si>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</si>
  <si>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</si>
  <si>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</si>
  <si>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</si>
  <si>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</si>
  <si>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</si>
  <si>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</si>
  <si>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</si>
  <si>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</si>
  <si>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</si>
  <si>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</si>
  <si>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</si>
  <si>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</si>
  <si>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</si>
  <si>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</si>
  <si>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</si>
  <si>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</si>
  <si>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</si>
  <si>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</si>
  <si>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</si>
  <si>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</si>
  <si>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</si>
  <si>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</si>
  <si>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</si>
  <si>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</si>
  <si>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</si>
  <si>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</si>
  <si>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</si>
  <si>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</si>
  <si>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</si>
  <si>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</si>
  <si>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</si>
  <si>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</si>
  <si>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</si>
  <si>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</si>
  <si>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</si>
  <si>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</si>
  <si>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</si>
  <si>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</si>
  <si>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</si>
  <si>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</si>
  <si>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</si>
  <si>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</si>
  <si>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</si>
  <si>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</si>
  <si>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</si>
  <si>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</si>
  <si>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</si>
  <si>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</si>
  <si>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</si>
  <si>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</si>
  <si>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</si>
  <si>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</si>
  <si>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</si>
  <si>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</si>
  <si>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</si>
  <si>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</si>
  <si>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</si>
  <si>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</si>
  <si>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</si>
  <si>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</si>
  <si>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</si>
  <si>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</si>
  <si>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</si>
  <si>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</si>
  <si>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</si>
  <si>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</si>
  <si>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</si>
  <si>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</si>
  <si>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</si>
  <si>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</si>
  <si>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</si>
  <si>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</si>
  <si>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</si>
  <si>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</si>
  <si>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</si>
  <si>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</si>
  <si>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</si>
  <si>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</si>
  <si>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</si>
  <si>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</si>
  <si>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</si>
  <si>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</si>
  <si>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</si>
  <si>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</si>
  <si>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</si>
  <si>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</si>
  <si>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</si>
  <si>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</si>
  <si>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</si>
  <si>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</si>
  <si>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</si>
  <si>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</si>
  <si>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</si>
  <si>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</si>
  <si>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</si>
  <si>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</si>
  <si>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</si>
  <si>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</si>
  <si>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</si>
  <si>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</si>
  <si>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</si>
  <si>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</si>
  <si>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</si>
  <si>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</si>
  <si>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</si>
  <si>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</si>
  <si>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</si>
  <si>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</si>
  <si>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</si>
  <si>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</si>
  <si>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</si>
  <si>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</si>
  <si>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</si>
  <si>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</si>
  <si>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</si>
  <si>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</si>
  <si>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</si>
  <si>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</si>
  <si>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</si>
  <si>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</si>
  <si>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</si>
  <si>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</si>
  <si>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</si>
  <si>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</si>
  <si>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</si>
  <si>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</si>
  <si>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</si>
  <si>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</si>
  <si>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</si>
  <si>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</si>
  <si>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</si>
  <si>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</si>
  <si>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</si>
  <si>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</si>
  <si>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</si>
  <si>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</si>
  <si>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</si>
  <si>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</si>
  <si>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</si>
  <si>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</si>
  <si>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</si>
  <si>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</si>
  <si>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</si>
  <si>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</si>
  <si>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</si>
  <si>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</si>
  <si>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</si>
  <si>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</si>
  <si>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</si>
  <si>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</si>
  <si>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</si>
  <si>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</si>
  <si>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</si>
  <si>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</si>
  <si>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</si>
  <si>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</si>
  <si>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</si>
  <si>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</si>
  <si>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</si>
  <si>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</si>
  <si>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</si>
  <si>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</si>
  <si>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</si>
  <si>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</si>
  <si>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</si>
  <si>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</si>
  <si>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</si>
  <si>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</si>
  <si>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</si>
  <si>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</si>
  <si>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</si>
  <si>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</si>
  <si>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</si>
  <si>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</si>
  <si>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</si>
  <si>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</si>
  <si>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</si>
  <si>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</si>
  <si>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</si>
  <si>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</si>
  <si>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</si>
  <si>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</si>
  <si>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</si>
  <si>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</si>
  <si>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</si>
  <si>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</si>
  <si>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</si>
  <si>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</si>
  <si>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</si>
  <si>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</si>
  <si>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</si>
  <si>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</si>
  <si>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</si>
  <si>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</si>
  <si>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</si>
  <si>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</si>
  <si>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</si>
  <si>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</si>
  <si>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</si>
  <si>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</si>
  <si>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</si>
  <si>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</si>
  <si>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</si>
  <si>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</si>
  <si>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</si>
  <si>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</si>
  <si>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</si>
  <si>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</si>
  <si>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</si>
  <si>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</si>
  <si>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</si>
  <si>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</si>
  <si>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</si>
  <si>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</si>
  <si>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</si>
  <si>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</si>
  <si>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</si>
  <si>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</si>
  <si>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</si>
  <si>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</si>
  <si>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</si>
  <si>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</si>
  <si>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</si>
  <si>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</si>
  <si>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</si>
  <si>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</si>
  <si>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</si>
  <si>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</si>
  <si>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</si>
  <si>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</si>
  <si>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</si>
  <si>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</si>
  <si>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</si>
  <si>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</si>
  <si>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</si>
  <si>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</si>
  <si>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</si>
  <si>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</si>
  <si>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</si>
  <si>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</si>
  <si>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</si>
  <si>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</si>
  <si>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</si>
  <si>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</si>
  <si>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</si>
  <si>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</si>
  <si>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</si>
  <si>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</si>
  <si>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</si>
  <si>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</si>
  <si>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</si>
  <si>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</si>
  <si>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</si>
  <si>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</si>
  <si>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</si>
  <si>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</si>
  <si>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</si>
  <si>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</si>
  <si>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</si>
  <si>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</si>
  <si>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</si>
  <si>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</si>
  <si>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</si>
  <si>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</si>
  <si>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</si>
  <si>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</si>
  <si>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</si>
  <si>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</si>
  <si>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</si>
  <si>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</si>
  <si>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</si>
  <si>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</si>
  <si>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</si>
  <si>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</si>
  <si>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</si>
  <si>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</si>
  <si>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</si>
  <si>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</si>
  <si>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</si>
  <si>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</si>
  <si>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</si>
  <si>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</si>
  <si>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</si>
  <si>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</si>
  <si>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</si>
  <si>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</si>
  <si>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</si>
  <si>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</si>
  <si>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</si>
  <si>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</si>
  <si>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</si>
  <si>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</si>
  <si>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</si>
  <si>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</si>
  <si>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</si>
  <si>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</si>
  <si>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</si>
  <si>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</si>
  <si>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</si>
  <si>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</si>
  <si>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</si>
  <si>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</si>
  <si>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</si>
  <si>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</si>
  <si>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</si>
  <si>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</si>
  <si>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</si>
  <si>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</si>
  <si>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</si>
  <si>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</si>
  <si>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</si>
  <si>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</si>
  <si>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</si>
  <si>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</si>
  <si>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</si>
  <si>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</si>
  <si>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</si>
  <si>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</si>
  <si>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</si>
  <si>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</si>
  <si>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</si>
  <si>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</si>
  <si>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</si>
  <si>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</si>
  <si>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</si>
  <si>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</si>
  <si>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</si>
  <si>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</si>
  <si>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</si>
  <si>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</si>
  <si>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</si>
  <si>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</si>
  <si>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</si>
  <si>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</si>
  <si>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</si>
  <si>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</si>
  <si>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</si>
  <si>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</si>
  <si>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</si>
  <si>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</si>
  <si>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</si>
  <si>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</si>
  <si>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</si>
  <si>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</si>
  <si>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</si>
  <si>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</si>
  <si>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</si>
  <si>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</si>
  <si>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</si>
  <si>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</si>
  <si>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</si>
  <si>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</si>
  <si>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</si>
  <si>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</si>
  <si>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</si>
  <si>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</si>
  <si>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</si>
  <si>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</si>
  <si>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</si>
  <si>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</si>
  <si>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</si>
  <si>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</si>
  <si>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</si>
  <si>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</si>
  <si>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</si>
  <si>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</si>
  <si>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</si>
  <si>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</si>
  <si>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</si>
  <si>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</si>
  <si>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</si>
  <si>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</si>
  <si>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</si>
  <si>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</si>
  <si>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</si>
  <si>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</si>
  <si>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</si>
  <si>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</si>
  <si>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</si>
  <si>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</si>
  <si>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</si>
  <si>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</si>
  <si>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</si>
  <si>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</si>
  <si>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</si>
  <si>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</si>
  <si>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</si>
  <si>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</si>
  <si>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</si>
  <si>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</si>
  <si>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</si>
  <si>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</si>
  <si>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</si>
  <si>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</si>
  <si>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</si>
  <si>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</si>
  <si>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</si>
  <si>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</si>
  <si>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</si>
  <si>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</si>
  <si>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</si>
  <si>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</si>
  <si>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</si>
  <si>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</si>
  <si>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</si>
  <si>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</si>
  <si>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</si>
  <si>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</si>
  <si>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</si>
  <si>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</si>
  <si>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</si>
  <si>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</si>
  <si>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</si>
  <si>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</si>
  <si>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</si>
  <si>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</si>
  <si>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</si>
  <si>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</si>
  <si>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</si>
  <si>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</si>
  <si>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</si>
  <si>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</si>
  <si>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</si>
  <si>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</si>
  <si>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</si>
  <si>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</si>
  <si>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</si>
  <si>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</si>
  <si>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</si>
  <si>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</si>
  <si>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</si>
  <si>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</si>
  <si>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</si>
  <si>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</si>
  <si>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</si>
  <si>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</si>
  <si>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</si>
  <si>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</si>
  <si>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</si>
  <si>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</si>
  <si>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</si>
  <si>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</si>
  <si>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</si>
  <si>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</si>
  <si>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</si>
  <si>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</si>
  <si>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</si>
  <si>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</si>
  <si>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</si>
  <si>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</si>
  <si>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</si>
  <si>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</si>
  <si>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</si>
  <si>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</si>
  <si>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</si>
  <si>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</si>
  <si>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</si>
  <si>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</si>
  <si>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</si>
  <si>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</si>
  <si>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</si>
  <si>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</si>
  <si>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</si>
  <si>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</si>
  <si>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</si>
  <si>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</si>
  <si>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</si>
  <si>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</si>
  <si>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</si>
  <si>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</si>
  <si>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</si>
  <si>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</si>
  <si>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</si>
  <si>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</si>
  <si>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</si>
  <si>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</si>
  <si>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</si>
  <si>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</si>
  <si>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</si>
  <si>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</si>
  <si>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</si>
  <si>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</si>
  <si>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</si>
  <si>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</si>
  <si>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</si>
  <si>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</si>
  <si>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</si>
  <si>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</si>
  <si>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</si>
  <si>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</si>
  <si>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</si>
  <si>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</si>
  <si>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</si>
  <si>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</si>
  <si>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</si>
  <si>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</si>
  <si>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</si>
  <si>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</si>
  <si>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</si>
  <si>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</si>
  <si>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</si>
  <si>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</si>
  <si>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</si>
  <si>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</si>
  <si>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</si>
  <si>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</si>
  <si>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</si>
  <si>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</si>
  <si>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</si>
  <si>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</si>
  <si>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</si>
  <si>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</si>
  <si>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</si>
  <si>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</si>
  <si>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</si>
  <si>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</si>
  <si>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</si>
  <si>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</si>
  <si>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</si>
  <si>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</si>
  <si>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</si>
  <si>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</si>
  <si>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</si>
  <si>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</si>
  <si>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</si>
  <si>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</si>
  <si>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</si>
  <si>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</si>
  <si>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</si>
  <si>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</si>
  <si>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</si>
  <si>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</si>
  <si>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</si>
  <si>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</si>
  <si>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</si>
  <si>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</si>
  <si>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</si>
  <si>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</si>
  <si>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</si>
  <si>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</si>
  <si>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</si>
  <si>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</si>
  <si>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</si>
  <si>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</si>
  <si>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</si>
  <si>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</si>
  <si>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</si>
  <si>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</si>
  <si>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</si>
  <si>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</si>
  <si>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</si>
  <si>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</si>
  <si>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</si>
  <si>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</si>
  <si>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</si>
  <si>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</si>
  <si>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</si>
  <si>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</si>
  <si>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</si>
  <si>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</si>
  <si>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</si>
  <si>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</si>
  <si>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</si>
  <si>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</si>
  <si>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</si>
  <si>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</si>
  <si>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</si>
  <si>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</si>
  <si>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</si>
  <si>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</si>
  <si>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</si>
  <si>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</si>
  <si>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</si>
  <si>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</si>
  <si>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</si>
  <si>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</si>
  <si>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</si>
  <si>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</si>
  <si>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</si>
  <si>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</si>
  <si>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</si>
  <si>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</si>
  <si>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</si>
  <si>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</si>
  <si>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</si>
  <si>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</si>
  <si>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</si>
  <si>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</si>
  <si>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</si>
  <si>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</si>
  <si>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</si>
  <si>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</si>
  <si>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</si>
  <si>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</si>
  <si>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</si>
  <si>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</si>
  <si>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</si>
  <si>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</si>
  <si>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</si>
  <si>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</si>
  <si>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</si>
  <si>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</si>
  <si>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</si>
  <si>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</si>
  <si>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</si>
  <si>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</si>
  <si>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</si>
  <si>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</si>
  <si>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</si>
  <si>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</si>
  <si>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</si>
  <si>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</si>
  <si>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</si>
  <si>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</si>
  <si>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</si>
  <si>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</si>
  <si>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</si>
  <si>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</si>
  <si>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</si>
  <si>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</si>
  <si>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</si>
  <si>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</si>
  <si>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</si>
  <si>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</si>
  <si>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</si>
  <si>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</si>
  <si>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</si>
  <si>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</si>
  <si>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</si>
  <si>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</si>
  <si>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</si>
  <si>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</si>
  <si>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</si>
  <si>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</si>
  <si>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</si>
  <si>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</si>
  <si>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</si>
  <si>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</si>
  <si>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</si>
  <si>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</si>
  <si>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</si>
  <si>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</si>
  <si>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</si>
  <si>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</si>
  <si>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</si>
  <si>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</si>
  <si>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</si>
  <si>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</si>
  <si>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</si>
  <si>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</si>
  <si>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</si>
  <si>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</si>
  <si>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</si>
  <si>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</si>
  <si>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</si>
  <si>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</si>
  <si>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</si>
  <si>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</si>
  <si>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</si>
  <si>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</si>
  <si>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</si>
  <si>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</si>
  <si>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</si>
  <si>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</si>
  <si>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</si>
  <si>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</si>
  <si>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</si>
  <si>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</si>
  <si>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</si>
  <si>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</si>
  <si>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</si>
  <si>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</si>
  <si>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</si>
  <si>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</si>
  <si>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</si>
  <si>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</si>
  <si>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</si>
  <si>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</si>
  <si>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</si>
  <si>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</si>
  <si>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</si>
  <si>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</si>
  <si>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</si>
  <si>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</si>
  <si>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</si>
  <si>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</si>
  <si>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</si>
  <si>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</si>
  <si>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</si>
  <si>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</si>
  <si>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</si>
  <si>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</si>
  <si>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</si>
  <si>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</si>
  <si>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</si>
  <si>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</si>
  <si>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</si>
  <si>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</si>
  <si>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</si>
  <si>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</si>
  <si>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</si>
  <si>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</si>
  <si>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</si>
  <si>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</si>
  <si>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</si>
  <si>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</si>
  <si>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</si>
  <si>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</si>
  <si>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</si>
  <si>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</si>
  <si>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</si>
  <si>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</si>
  <si>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</si>
  <si>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</si>
  <si>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</si>
  <si>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</si>
  <si>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</si>
  <si>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</si>
  <si>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</si>
  <si>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</si>
  <si>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</si>
  <si>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</si>
  <si>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</si>
  <si>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</si>
  <si>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</si>
  <si>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</si>
  <si>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</si>
  <si>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</si>
  <si>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</si>
  <si>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</si>
  <si>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</si>
  <si>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</si>
  <si>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</si>
  <si>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</si>
  <si>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</si>
  <si>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</si>
  <si>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</si>
  <si>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</si>
  <si>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</si>
  <si>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</si>
  <si>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</si>
  <si>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</si>
  <si>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</si>
  <si>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</si>
  <si>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</si>
  <si>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</si>
  <si>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</si>
  <si>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</si>
  <si>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</si>
  <si>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</si>
  <si>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</si>
  <si>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</si>
  <si>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</si>
  <si>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</si>
  <si>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</si>
  <si>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</si>
  <si>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</si>
  <si>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</si>
  <si>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</si>
  <si>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</si>
  <si>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</si>
  <si>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</si>
  <si>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</si>
  <si>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</si>
  <si>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</si>
  <si>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</si>
  <si>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</si>
  <si>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</si>
  <si>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</si>
  <si>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</si>
  <si>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</si>
  <si>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</si>
  <si>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</si>
  <si>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</si>
  <si>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</si>
  <si>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</si>
  <si>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</si>
  <si>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</si>
  <si>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</si>
  <si>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</si>
  <si>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</si>
  <si>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</si>
  <si>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</si>
  <si>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</si>
  <si>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</si>
  <si>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</si>
  <si>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</si>
  <si>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</si>
  <si>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</si>
  <si>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</si>
  <si>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</si>
  <si>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</si>
  <si>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</si>
  <si>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</si>
  <si>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</si>
  <si>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</si>
  <si>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</si>
  <si>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</si>
  <si>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</si>
  <si>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</si>
  <si>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</si>
  <si>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</si>
  <si>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</si>
  <si>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</si>
  <si>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</si>
  <si>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</si>
  <si>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</si>
  <si>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</si>
  <si>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</si>
  <si>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</si>
  <si>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</si>
  <si>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</si>
  <si>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</si>
  <si>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</si>
  <si>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</si>
  <si>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</si>
  <si>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</si>
  <si>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</si>
  <si>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</si>
  <si>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</si>
  <si>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</si>
  <si>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</si>
  <si>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</si>
  <si>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</si>
  <si>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</si>
  <si>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</si>
  <si>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</si>
  <si>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</si>
  <si>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</si>
  <si>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</si>
  <si>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</si>
  <si>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</si>
  <si>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</si>
  <si>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</si>
  <si>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</si>
  <si>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</si>
  <si>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</si>
  <si>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</si>
  <si>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</si>
  <si>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</si>
  <si>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</si>
  <si>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</si>
  <si>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</si>
  <si>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</si>
  <si>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</si>
  <si>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</si>
  <si>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</si>
  <si>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</si>
  <si>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</si>
  <si>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</si>
  <si>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</si>
  <si>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</si>
  <si>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</si>
  <si>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</si>
  <si>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</si>
  <si>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</si>
  <si>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</si>
  <si>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</si>
  <si>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</si>
  <si>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</si>
  <si>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</si>
  <si>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</si>
  <si>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</si>
  <si>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</si>
  <si>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</si>
  <si>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</si>
  <si>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</si>
  <si>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</si>
  <si>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</si>
  <si>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</si>
  <si>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</si>
  <si>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</si>
  <si>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</si>
  <si>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</si>
  <si>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</si>
  <si>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</si>
  <si>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</si>
  <si>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</si>
  <si>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</si>
  <si>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</si>
  <si>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</si>
  <si>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</si>
  <si>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</si>
  <si>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</si>
  <si>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</si>
  <si>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</si>
  <si>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</si>
  <si>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</si>
  <si>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</si>
  <si>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</si>
  <si>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</si>
  <si>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</si>
  <si>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</si>
  <si>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</si>
  <si>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</si>
  <si>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</si>
  <si>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</si>
  <si>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</si>
  <si>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</si>
  <si>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</si>
  <si>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</si>
  <si>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</si>
  <si>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</si>
  <si>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</si>
  <si>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</si>
  <si>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</si>
  <si>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</si>
  <si>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</si>
  <si>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</si>
  <si>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</si>
  <si>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</si>
  <si>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</si>
  <si>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</si>
  <si>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</si>
  <si>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</si>
  <si>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</si>
  <si>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</si>
  <si>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</si>
  <si>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</si>
  <si>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</si>
  <si>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</si>
  <si>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</si>
  <si>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</si>
  <si>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</si>
  <si>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</si>
  <si>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</si>
  <si>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</si>
  <si>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</si>
  <si>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</si>
  <si>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</si>
  <si>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</si>
  <si>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</si>
  <si>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</si>
  <si>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</si>
  <si>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</si>
  <si>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</si>
  <si>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</si>
  <si>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</si>
  <si>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</si>
  <si>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</si>
  <si>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</si>
  <si>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</si>
  <si>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</si>
  <si>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</si>
  <si>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</si>
  <si>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</si>
  <si>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</si>
  <si>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</si>
  <si>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</si>
  <si>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</si>
  <si>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</si>
  <si>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</si>
  <si>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</si>
  <si>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</si>
  <si>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</si>
  <si>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</si>
  <si>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</si>
  <si>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</si>
  <si>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</si>
  <si>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</si>
  <si>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</si>
  <si>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</si>
  <si>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</si>
  <si>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</si>
  <si>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</si>
  <si>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</si>
  <si>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</si>
  <si>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</si>
  <si>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</si>
  <si>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</si>
  <si>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</si>
  <si>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</si>
  <si>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</si>
  <si>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</si>
  <si>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</si>
  <si>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</si>
  <si>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</si>
  <si>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</si>
  <si>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</si>
  <si>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</si>
  <si>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</si>
  <si>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</si>
  <si>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</si>
  <si>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</si>
  <si>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</si>
  <si>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</si>
  <si>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</si>
  <si>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</si>
  <si>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</si>
  <si>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</si>
  <si>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</si>
  <si>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</si>
  <si>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</si>
  <si>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</si>
  <si>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</si>
  <si>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</si>
  <si>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</si>
  <si>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</si>
  <si>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</si>
  <si>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</si>
  <si>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</si>
  <si>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</si>
  <si>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</si>
  <si>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</si>
  <si>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</si>
  <si>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</si>
  <si>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</si>
  <si>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</si>
  <si>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</si>
  <si>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</si>
  <si>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</si>
  <si>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</si>
  <si>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</si>
  <si>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</si>
  <si>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</si>
  <si>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</si>
  <si>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</si>
  <si>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</si>
  <si>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</si>
  <si>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</si>
  <si>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</si>
  <si>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</si>
  <si>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</si>
  <si>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</si>
  <si>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</si>
  <si>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</si>
  <si>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</si>
  <si>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</si>
  <si>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</si>
  <si>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</si>
  <si>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</si>
  <si>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</si>
  <si>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</si>
  <si>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</si>
  <si>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</si>
  <si>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</si>
  <si>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</si>
  <si>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</si>
  <si>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</si>
  <si>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</si>
  <si>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</si>
  <si>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</si>
  <si>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</si>
  <si>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</si>
  <si>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</si>
  <si>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</si>
  <si>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</si>
  <si>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</si>
  <si>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</si>
  <si>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</si>
  <si>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</si>
  <si>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</si>
  <si>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</si>
  <si>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</si>
  <si>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</si>
  <si>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</si>
  <si>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</si>
  <si>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</si>
  <si>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</si>
  <si>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</si>
  <si>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</si>
  <si>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</si>
  <si>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</si>
  <si>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</si>
  <si>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</si>
  <si>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</si>
  <si>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</si>
  <si>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</si>
  <si>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</si>
  <si>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</si>
  <si>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</si>
  <si>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</si>
  <si>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</si>
  <si>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</si>
  <si>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</si>
  <si>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</si>
  <si>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</si>
  <si>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</si>
  <si>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</si>
  <si>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</si>
  <si>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</si>
  <si>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</si>
  <si>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</si>
  <si>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</si>
  <si>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</si>
  <si>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</si>
  <si>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</si>
  <si>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</si>
  <si>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</si>
  <si>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</si>
  <si>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</si>
  <si>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</si>
  <si>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</si>
  <si>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</si>
  <si>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</si>
  <si>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</si>
  <si>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</si>
  <si>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</si>
  <si>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</si>
  <si>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</si>
  <si>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</si>
  <si>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</si>
  <si>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</si>
  <si>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</si>
  <si>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</si>
  <si>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</si>
  <si>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</si>
  <si>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</si>
  <si>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</si>
  <si>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</si>
  <si>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</si>
  <si>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</si>
  <si>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</si>
  <si>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</si>
  <si>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</si>
  <si>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</si>
  <si>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</si>
  <si>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</si>
  <si>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</si>
  <si>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</si>
  <si>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</si>
  <si>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</si>
  <si>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</si>
  <si>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</si>
  <si>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</si>
  <si>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</si>
  <si>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</si>
  <si>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</si>
  <si>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</si>
  <si>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</si>
  <si>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</si>
  <si>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</si>
  <si>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</si>
  <si>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</si>
  <si>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</si>
  <si>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</si>
  <si>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</si>
  <si>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</si>
  <si>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</si>
  <si>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</si>
  <si>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</si>
  <si>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</si>
  <si>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</si>
  <si>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</si>
  <si>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</si>
  <si>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</si>
  <si>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</si>
  <si>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</si>
  <si>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</si>
  <si>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</si>
  <si>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</si>
  <si>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</si>
  <si>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</si>
  <si>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</si>
  <si>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</si>
  <si>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</si>
  <si>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</si>
  <si>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</si>
  <si>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</si>
  <si>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</si>
  <si>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</si>
  <si>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</si>
  <si>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</si>
  <si>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</si>
  <si>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</si>
  <si>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</si>
  <si>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</si>
  <si>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</si>
  <si>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</si>
  <si>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</si>
  <si>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</si>
  <si>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</si>
  <si>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</si>
  <si>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</si>
  <si>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</si>
  <si>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</si>
  <si>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</si>
  <si>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</si>
  <si>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</si>
  <si>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</si>
  <si>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</si>
  <si>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</si>
  <si>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</si>
  <si>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</si>
  <si>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</si>
  <si>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</si>
  <si>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</si>
  <si>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</si>
  <si>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</si>
  <si>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</si>
  <si>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</si>
  <si>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</si>
  <si>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</si>
  <si>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</si>
  <si>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</si>
  <si>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</si>
  <si>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</si>
  <si>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</si>
  <si>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</si>
  <si>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</si>
  <si>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</si>
  <si>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</si>
  <si>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</si>
  <si>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</si>
  <si>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</si>
  <si>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</si>
  <si>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</si>
  <si>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</si>
  <si>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</si>
  <si>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</si>
  <si>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</si>
  <si>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</si>
  <si>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</si>
  <si>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</si>
  <si>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</si>
  <si>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</si>
  <si>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</si>
  <si>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</si>
  <si>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</si>
  <si>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</si>
  <si>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</si>
  <si>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</si>
  <si>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</si>
  <si>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</si>
  <si>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</si>
  <si>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</si>
  <si>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</si>
  <si>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</si>
  <si>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</si>
  <si>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</si>
  <si>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</si>
  <si>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</si>
  <si>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</si>
  <si>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</si>
  <si>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</si>
  <si>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</si>
  <si>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</si>
  <si>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</si>
  <si>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</si>
  <si>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</si>
  <si>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</si>
  <si>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</si>
  <si>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</si>
  <si>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</si>
  <si>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</si>
  <si>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</si>
  <si>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</si>
  <si>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</si>
  <si>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</si>
  <si>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</si>
  <si>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</si>
  <si>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</si>
  <si>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</si>
  <si>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</si>
  <si>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</si>
  <si>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</si>
  <si>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</si>
  <si>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</si>
  <si>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</si>
  <si>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</si>
  <si>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</si>
  <si>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</si>
  <si>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</si>
  <si>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</si>
  <si>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</si>
  <si>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</si>
  <si>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</si>
  <si>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</si>
  <si>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</si>
  <si>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</si>
  <si>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</si>
  <si>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</si>
  <si>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</si>
  <si>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</si>
  <si>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</si>
  <si>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</si>
  <si>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</si>
  <si>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</si>
  <si>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</si>
  <si>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</si>
  <si>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</si>
  <si>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</si>
  <si>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</si>
  <si>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</si>
  <si>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</si>
  <si>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</si>
  <si>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</si>
  <si>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</si>
  <si>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</si>
  <si>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</si>
  <si>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</si>
  <si>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</si>
  <si>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</si>
  <si>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</si>
  <si>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</si>
  <si>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</si>
  <si>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</si>
  <si>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</si>
  <si>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</si>
  <si>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</si>
  <si>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</si>
  <si>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</si>
  <si>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</si>
  <si>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</si>
  <si>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</si>
  <si>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</si>
  <si>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</si>
  <si>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</si>
  <si>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</si>
  <si>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</si>
  <si>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</si>
  <si>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</si>
  <si>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</si>
  <si>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</si>
  <si>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</si>
  <si>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</si>
  <si>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</si>
  <si>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</si>
  <si>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</si>
  <si>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</si>
  <si>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</si>
  <si>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</si>
  <si>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</si>
  <si>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</si>
  <si>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</si>
  <si>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</si>
  <si>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</si>
  <si>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</si>
  <si>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</si>
  <si>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</si>
  <si>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</si>
  <si>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</si>
  <si>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</si>
  <si>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</si>
  <si>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</si>
  <si>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</si>
  <si>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</si>
  <si>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</si>
  <si>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</si>
  <si>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</si>
  <si>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</si>
  <si>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</si>
  <si>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</si>
  <si>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</si>
  <si>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</si>
  <si>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</si>
  <si>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</si>
  <si>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</si>
  <si>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</si>
  <si>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</si>
  <si>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</si>
  <si>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</si>
  <si>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</si>
  <si>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</si>
  <si>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</si>
  <si>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</si>
  <si>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</si>
  <si>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</si>
  <si>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</si>
  <si>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</si>
  <si>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</si>
  <si>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</si>
  <si>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</si>
  <si>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</si>
  <si>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</si>
  <si>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</si>
  <si>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</si>
  <si>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</si>
  <si>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</si>
  <si>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</si>
  <si>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</si>
  <si>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</si>
  <si>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</si>
  <si>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</si>
  <si>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</si>
  <si>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</si>
  <si>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</si>
  <si>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</si>
  <si>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</si>
  <si>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</si>
  <si>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</si>
  <si>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</si>
  <si>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</si>
  <si>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</si>
  <si>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</si>
  <si>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</si>
  <si>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</si>
  <si>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</si>
  <si>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</si>
  <si>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</si>
  <si>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</si>
  <si>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</si>
  <si>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</si>
  <si>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</si>
  <si>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</si>
  <si>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</si>
  <si>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</si>
  <si>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</si>
  <si>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</si>
  <si>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</si>
  <si>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</si>
  <si>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</si>
  <si>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</si>
  <si>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</si>
  <si>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</si>
  <si>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</si>
  <si>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</si>
  <si>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</si>
  <si>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</si>
  <si>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</si>
  <si>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</si>
  <si>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</si>
  <si>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</si>
  <si>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</si>
  <si>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</si>
  <si>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</si>
  <si>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</si>
  <si>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</si>
  <si>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</si>
  <si>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</si>
  <si>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</si>
  <si>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</si>
  <si>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</si>
  <si>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</si>
  <si>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</si>
  <si>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</si>
  <si>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</si>
  <si>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</si>
  <si>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</si>
  <si>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</si>
  <si>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</si>
  <si>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</si>
  <si>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</si>
  <si>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</si>
  <si>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</si>
  <si>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</si>
  <si>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</si>
  <si>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</si>
  <si>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</si>
  <si>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</si>
  <si>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</si>
  <si>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</si>
  <si>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</si>
  <si>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</si>
  <si>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</si>
  <si>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</si>
  <si>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</si>
  <si>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</si>
  <si>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</si>
  <si>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</si>
  <si>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</si>
  <si>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</si>
  <si>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</si>
  <si>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</si>
  <si>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</si>
  <si>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</si>
  <si>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</si>
  <si>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</si>
  <si>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</si>
  <si>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</si>
  <si>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</si>
  <si>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</si>
  <si>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</si>
  <si>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</si>
  <si>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</si>
  <si>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</si>
  <si>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</si>
  <si>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</si>
  <si>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</si>
  <si>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</si>
  <si>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</si>
  <si>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</si>
  <si>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</si>
  <si>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</si>
  <si>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</si>
  <si>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</si>
  <si>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</si>
  <si>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</si>
  <si>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</si>
  <si>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</si>
  <si>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</si>
  <si>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</si>
  <si>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</si>
  <si>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</si>
  <si>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</si>
  <si>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</si>
  <si>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</si>
  <si>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</si>
  <si>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</si>
  <si>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</si>
  <si>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</si>
  <si>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</si>
  <si>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</si>
  <si>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</si>
  <si>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</si>
  <si>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</si>
  <si>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</si>
  <si>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</si>
  <si>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</si>
  <si>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</si>
  <si>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</si>
  <si>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</si>
  <si>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</si>
  <si>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</si>
  <si>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</si>
  <si>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</si>
  <si>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</si>
  <si>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</si>
  <si>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</si>
  <si>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</si>
  <si>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</si>
  <si>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</si>
  <si>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</si>
  <si>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</si>
  <si>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</si>
  <si>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</si>
  <si>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</si>
  <si>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</si>
  <si>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</si>
  <si>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</si>
  <si>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</si>
  <si>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</si>
  <si>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</si>
  <si>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</si>
  <si>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</si>
  <si>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</si>
  <si>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</si>
  <si>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</si>
  <si>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</si>
  <si>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</si>
  <si>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</si>
  <si>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</si>
  <si>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</si>
  <si>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</si>
  <si>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</si>
  <si>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</si>
  <si>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</si>
  <si>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</si>
  <si>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</si>
  <si>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</si>
  <si>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</si>
  <si>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</si>
  <si>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</si>
  <si>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</si>
  <si>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</si>
  <si>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</si>
  <si>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</si>
  <si>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</si>
  <si>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</si>
  <si>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</si>
  <si>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</si>
  <si>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</si>
  <si>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</si>
  <si>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</si>
  <si>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</si>
  <si>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</si>
  <si>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</si>
  <si>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</si>
  <si>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</si>
  <si>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</si>
  <si>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</si>
  <si>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</si>
  <si>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</si>
  <si>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</si>
  <si>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</si>
  <si>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</si>
  <si>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</si>
  <si>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</si>
  <si>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</si>
  <si>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</si>
  <si>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</si>
  <si>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</si>
  <si>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</si>
  <si>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</si>
  <si>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</si>
  <si>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</si>
  <si>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</si>
  <si>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</si>
  <si>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</si>
  <si>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</si>
  <si>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</si>
  <si>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</si>
  <si>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</si>
  <si>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</si>
  <si>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</si>
  <si>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</si>
  <si>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</si>
  <si>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</si>
  <si>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</si>
  <si>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</si>
  <si>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</si>
  <si>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</si>
  <si>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</si>
  <si>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</si>
  <si>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</si>
  <si>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</si>
  <si>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</si>
  <si>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</si>
  <si>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</si>
  <si>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</si>
  <si>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</si>
  <si>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</si>
  <si>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</si>
  <si>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</si>
  <si>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</si>
  <si>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</si>
  <si>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</si>
  <si>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</si>
  <si>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</si>
  <si>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</si>
  <si>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</si>
  <si>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</si>
  <si>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</si>
  <si>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</si>
  <si>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</si>
  <si>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</si>
  <si>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</si>
  <si>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</si>
  <si>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</si>
  <si>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</si>
  <si>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</si>
  <si>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</si>
  <si>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</si>
  <si>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</si>
  <si>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</si>
  <si>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</si>
  <si>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</si>
  <si>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</si>
  <si>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</si>
  <si>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</si>
  <si>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</si>
  <si>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</si>
  <si>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</si>
  <si>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</si>
  <si>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</si>
  <si>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</si>
  <si>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</si>
  <si>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</si>
  <si>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</si>
  <si>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</si>
  <si>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</si>
  <si>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</si>
  <si>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</si>
  <si>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</si>
  <si>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</si>
  <si>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</si>
  <si>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</si>
  <si>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</si>
  <si>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</si>
  <si>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</si>
  <si>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</si>
  <si>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</si>
  <si>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</si>
  <si>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</si>
  <si>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</si>
  <si>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</si>
  <si>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</si>
  <si>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</si>
  <si>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</si>
  <si>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</si>
  <si>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</si>
  <si>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</si>
  <si>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</si>
  <si>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</si>
  <si>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</si>
  <si>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</si>
  <si>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</si>
  <si>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</si>
  <si>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</si>
  <si>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</si>
  <si>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</si>
  <si>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</si>
  <si>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</si>
  <si>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</si>
  <si>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</si>
  <si>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</si>
  <si>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</si>
  <si>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</si>
  <si>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</si>
  <si>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</si>
  <si>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</si>
  <si>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</si>
  <si>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</si>
  <si>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</si>
  <si>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</si>
  <si>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</si>
  <si>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</si>
  <si>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</si>
  <si>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</si>
  <si>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</si>
  <si>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</si>
  <si>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</si>
  <si>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</si>
  <si>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</si>
  <si>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</si>
  <si>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</si>
  <si>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</si>
  <si>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</si>
  <si>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</si>
  <si>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</si>
  <si>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</si>
  <si>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</si>
  <si>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</si>
  <si>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</si>
  <si>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</si>
  <si>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</si>
  <si>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</si>
  <si>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</si>
  <si>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</si>
  <si>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</si>
  <si>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</si>
  <si>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</si>
  <si>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</si>
  <si>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</si>
  <si>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</si>
  <si>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</si>
  <si>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</si>
  <si>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</si>
  <si>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</si>
  <si>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</si>
  <si>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</si>
  <si>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</si>
  <si>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</si>
  <si>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</si>
  <si>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</si>
  <si>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</si>
  <si>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</si>
  <si>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</si>
  <si>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</si>
  <si>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</si>
  <si>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</si>
  <si>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</si>
  <si>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</si>
  <si>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</si>
  <si>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</si>
  <si>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</si>
  <si>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</si>
  <si>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</si>
  <si>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</si>
  <si>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</si>
  <si>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</si>
  <si>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</si>
  <si>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</si>
  <si>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</si>
  <si>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</si>
  <si>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</si>
  <si>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</si>
  <si>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</si>
  <si>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</si>
  <si>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</si>
  <si>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</si>
  <si>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</si>
  <si>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</si>
  <si>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</si>
  <si>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</si>
  <si>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</si>
  <si>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</si>
  <si>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</si>
  <si>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</si>
  <si>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</si>
  <si>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</si>
  <si>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</si>
  <si>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</si>
  <si>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</si>
  <si>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</si>
  <si>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</si>
  <si>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</si>
  <si>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</si>
  <si>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</si>
  <si>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</si>
  <si>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</si>
  <si>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</si>
  <si>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</si>
  <si>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</si>
  <si>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</si>
  <si>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</si>
  <si>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</si>
  <si>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</si>
  <si>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</si>
  <si>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</si>
  <si>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</si>
  <si>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</si>
  <si>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</si>
  <si>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</si>
  <si>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</si>
  <si>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</si>
  <si>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</si>
  <si>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</si>
  <si>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</si>
  <si>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</si>
  <si>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</si>
  <si>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</si>
  <si>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</si>
  <si>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</si>
  <si>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</si>
  <si>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</si>
  <si>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</si>
  <si>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</si>
  <si>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</si>
  <si>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</si>
  <si>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</si>
  <si>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</si>
  <si>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</si>
  <si>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</si>
  <si>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</si>
  <si>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</si>
  <si>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</si>
  <si>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</si>
  <si>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</si>
  <si>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</si>
  <si>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</si>
  <si>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</si>
  <si>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</si>
  <si>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</si>
  <si>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</si>
  <si>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</si>
  <si>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</si>
  <si>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</si>
  <si>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</si>
  <si>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</si>
  <si>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</si>
  <si>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</si>
  <si>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</si>
  <si>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</si>
  <si>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</si>
  <si>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</si>
  <si>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</si>
  <si>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</si>
  <si>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</si>
  <si>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</si>
  <si>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</si>
  <si>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</si>
  <si>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</si>
  <si>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</si>
  <si>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</si>
  <si>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</si>
  <si>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</si>
  <si>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</si>
  <si>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</si>
  <si>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</si>
  <si>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</si>
  <si>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</si>
  <si>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</si>
  <si>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</si>
  <si>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</si>
  <si>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</si>
  <si>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</si>
  <si>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</si>
  <si>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</si>
  <si>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</si>
  <si>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</si>
  <si>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</si>
  <si>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</si>
  <si>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</si>
  <si>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</si>
  <si>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</si>
  <si>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</si>
  <si>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</si>
  <si>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</si>
  <si>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</si>
  <si>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</si>
  <si>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</si>
  <si>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</si>
  <si>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</si>
  <si>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</si>
  <si>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</si>
  <si>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</si>
  <si>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</si>
  <si>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</si>
  <si>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</si>
  <si>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</si>
  <si>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</si>
  <si>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</si>
  <si>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</si>
  <si>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</si>
  <si>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</si>
  <si>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</si>
  <si>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</si>
  <si>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</si>
  <si>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</si>
  <si>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</si>
  <si>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</si>
  <si>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</si>
  <si>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</si>
  <si>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</si>
  <si>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</si>
  <si>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</si>
  <si>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</si>
  <si>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</si>
  <si>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</si>
  <si>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</si>
  <si>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</si>
  <si>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</si>
  <si>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</si>
  <si>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</si>
  <si>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</si>
  <si>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</si>
  <si>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</si>
  <si>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</si>
  <si>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</si>
  <si>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</si>
  <si>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</si>
  <si>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</si>
  <si>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</si>
  <si>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</si>
  <si>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</si>
  <si>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</si>
  <si>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</si>
  <si>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</si>
  <si>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</si>
  <si>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</si>
  <si>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</si>
  <si>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</si>
  <si>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</si>
  <si>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</si>
  <si>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</si>
  <si>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</si>
  <si>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</si>
  <si>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</si>
  <si>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</si>
  <si>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</si>
  <si>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</si>
  <si>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</si>
  <si>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</si>
  <si>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</si>
  <si>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</si>
  <si>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</si>
  <si>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</si>
  <si>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</si>
  <si>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</si>
  <si>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</si>
  <si>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</si>
  <si>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</si>
  <si>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</si>
  <si>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</si>
  <si>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</si>
  <si>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</si>
  <si>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</si>
  <si>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</si>
  <si>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</si>
  <si>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</si>
  <si>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</si>
  <si>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</si>
  <si>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</si>
  <si>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</si>
  <si>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</si>
  <si>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</si>
  <si>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</si>
  <si>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</si>
  <si>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</si>
  <si>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</si>
  <si>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</si>
  <si>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</si>
  <si>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</si>
  <si>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</si>
  <si>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</si>
  <si>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</si>
  <si>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</si>
  <si>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</si>
  <si>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</si>
  <si>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</si>
  <si>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</si>
  <si>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</si>
  <si>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</si>
  <si>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</si>
  <si>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</si>
  <si>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</si>
  <si>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</si>
  <si>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</si>
  <si>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</si>
  <si>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</si>
  <si>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</si>
  <si>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</si>
  <si>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</si>
  <si>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</si>
  <si>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</si>
  <si>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</si>
  <si>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</si>
  <si>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</si>
  <si>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</si>
  <si>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</si>
  <si>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</si>
  <si>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</si>
  <si>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</si>
  <si>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</si>
  <si>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</si>
  <si>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</si>
  <si>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</si>
  <si>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</si>
  <si>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</si>
  <si>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</si>
  <si>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</si>
  <si>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</si>
  <si>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</si>
  <si>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</si>
  <si>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</si>
  <si>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</si>
  <si>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</si>
  <si>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</si>
  <si>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</si>
  <si>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</si>
  <si>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</si>
  <si>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</si>
  <si>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</si>
  <si>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</si>
  <si>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</si>
  <si>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</si>
  <si>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</si>
  <si>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</si>
  <si>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</si>
  <si>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</si>
  <si>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</si>
  <si>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</si>
  <si>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</si>
  <si>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</si>
  <si>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</si>
  <si>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</si>
  <si>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</si>
  <si>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</si>
  <si>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</si>
  <si>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</si>
  <si>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</si>
  <si>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</si>
  <si>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</si>
  <si>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</si>
  <si>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</si>
  <si>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</si>
  <si>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</si>
  <si>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</si>
  <si>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</si>
  <si>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</si>
  <si>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</si>
  <si>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</si>
  <si>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</si>
  <si>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</si>
  <si>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</si>
  <si>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</si>
  <si>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</si>
  <si>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</si>
  <si>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</si>
  <si>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</si>
  <si>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</si>
  <si>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</si>
  <si>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</si>
  <si>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</si>
  <si>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</si>
  <si>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</si>
  <si>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</si>
  <si>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</si>
  <si>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</si>
  <si>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</si>
  <si>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</si>
  <si>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</si>
  <si>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</si>
  <si>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</si>
  <si>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</si>
  <si>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</si>
  <si>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</si>
  <si>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</si>
  <si>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</si>
  <si>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</si>
  <si>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</si>
  <si>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</si>
  <si>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</si>
  <si>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</si>
  <si>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</si>
  <si>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</si>
  <si>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</si>
  <si>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</si>
  <si>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</si>
  <si>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</si>
  <si>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</si>
  <si>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</si>
  <si>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</si>
  <si>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</si>
  <si>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</si>
  <si>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</si>
  <si>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</si>
  <si>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</si>
  <si>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</si>
  <si>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</si>
  <si>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</si>
  <si>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</si>
  <si>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</si>
  <si>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</si>
  <si>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</si>
  <si>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</si>
  <si>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</si>
  <si>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</si>
  <si>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</si>
  <si>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</si>
  <si>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</si>
  <si>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</si>
  <si>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</si>
  <si>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</si>
  <si>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</si>
  <si>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</si>
  <si>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</si>
  <si>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</si>
  <si>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</si>
  <si>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</si>
  <si>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</si>
  <si>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</si>
  <si>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</si>
  <si>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</si>
  <si>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</si>
  <si>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</si>
  <si>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</si>
  <si>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</si>
  <si>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</si>
  <si>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</si>
  <si>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</si>
  <si>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</si>
  <si>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</si>
  <si>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</si>
  <si>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</si>
  <si>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</si>
  <si>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</si>
  <si>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</si>
  <si>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</si>
  <si>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</si>
  <si>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</si>
  <si>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</si>
  <si>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</si>
  <si>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</si>
  <si>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</si>
  <si>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</si>
  <si>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</si>
  <si>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</si>
  <si>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</si>
  <si>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</si>
  <si>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</si>
  <si>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</si>
  <si>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</si>
  <si>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</si>
  <si>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</si>
  <si>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</si>
  <si>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</si>
  <si>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</si>
  <si>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</si>
  <si>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</si>
  <si>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</si>
  <si>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</si>
  <si>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</si>
  <si>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</si>
  <si>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</si>
  <si>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</si>
  <si>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</si>
  <si>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</si>
  <si>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</si>
  <si>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</si>
  <si>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</si>
  <si>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</si>
  <si>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</si>
  <si>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</si>
  <si>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</si>
  <si>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</si>
  <si>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</si>
  <si>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</si>
  <si>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</si>
  <si>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</si>
  <si>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</si>
  <si>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</si>
  <si>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</si>
  <si>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</si>
  <si>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</si>
  <si>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</si>
  <si>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</si>
  <si>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</si>
  <si>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</si>
  <si>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</si>
  <si>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</si>
  <si>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</si>
  <si>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</si>
  <si>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</si>
  <si>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</si>
  <si>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</si>
  <si>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</si>
  <si>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</si>
  <si>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</si>
  <si>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</si>
  <si>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</si>
  <si>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</si>
  <si>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</si>
  <si>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</si>
  <si>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</si>
  <si>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</si>
  <si>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</si>
  <si>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</si>
  <si>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</si>
  <si>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</si>
  <si>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</si>
  <si>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</si>
  <si>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</si>
  <si>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</si>
  <si>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</si>
  <si>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</si>
  <si>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</si>
  <si>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</si>
  <si>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</si>
  <si>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</si>
  <si>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</si>
  <si>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</si>
  <si>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</si>
  <si>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</si>
  <si>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</si>
  <si>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</si>
  <si>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</si>
  <si>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</si>
  <si>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</si>
  <si>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</si>
  <si>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</si>
  <si>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</si>
  <si>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</si>
  <si>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</si>
  <si>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</si>
  <si>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</si>
  <si>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</si>
  <si>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</si>
  <si>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</si>
  <si>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</si>
  <si>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</si>
  <si>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</si>
  <si>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</si>
  <si>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</si>
  <si>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</si>
  <si>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</si>
  <si>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</si>
  <si>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</si>
  <si>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</si>
  <si>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</si>
  <si>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</si>
  <si>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</si>
  <si>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</si>
  <si>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</si>
  <si>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</si>
  <si>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</si>
  <si>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</si>
  <si>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</si>
  <si>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</si>
  <si>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</si>
  <si>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</si>
  <si>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</si>
  <si>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</si>
  <si>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</si>
  <si>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</si>
  <si>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</si>
  <si>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</si>
  <si>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</si>
  <si>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</si>
  <si>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</si>
  <si>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</si>
  <si>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</si>
  <si>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</si>
  <si>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</si>
  <si>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</si>
  <si>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</si>
  <si>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</si>
  <si>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</si>
  <si>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</si>
  <si>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</si>
  <si>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</si>
  <si>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</si>
  <si>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</si>
  <si>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</si>
  <si>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</si>
  <si>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</si>
  <si>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</si>
  <si>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</si>
  <si>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</si>
  <si>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</si>
  <si>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</si>
  <si>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</si>
  <si>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</si>
  <si>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</si>
  <si>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</si>
  <si>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</si>
  <si>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</si>
  <si>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</si>
  <si>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</si>
  <si>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</si>
  <si>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</si>
  <si>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</si>
  <si>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</si>
  <si>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</si>
  <si>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</si>
  <si>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</si>
  <si>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</si>
  <si>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</si>
  <si>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</si>
  <si>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</si>
  <si>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</si>
  <si>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</si>
  <si>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</si>
  <si>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</si>
  <si>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</si>
  <si>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</si>
  <si>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</si>
  <si>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</si>
  <si>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</si>
  <si>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</si>
  <si>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</si>
  <si>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</si>
  <si>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</si>
  <si>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</si>
  <si>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</si>
  <si>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</si>
  <si>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</si>
  <si>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</si>
  <si>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</si>
  <si>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</si>
  <si>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</si>
  <si>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</si>
  <si>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</si>
  <si>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</si>
  <si>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</si>
  <si>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</si>
  <si>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</si>
  <si>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</si>
  <si>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</si>
  <si>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</si>
  <si>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</si>
  <si>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</si>
  <si>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</si>
  <si>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</si>
  <si>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</si>
  <si>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</si>
  <si>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</si>
  <si>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</si>
  <si>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</si>
  <si>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</si>
  <si>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</si>
  <si>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</si>
  <si>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</si>
  <si>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</si>
  <si>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</si>
  <si>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</si>
  <si>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</si>
  <si>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</si>
  <si>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</si>
  <si>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</si>
  <si>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</si>
  <si>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</si>
  <si>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</si>
  <si>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</si>
  <si>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</si>
  <si>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</si>
  <si>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</si>
  <si>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</si>
  <si>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</si>
  <si>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</si>
  <si>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</si>
  <si>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</si>
  <si>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</si>
  <si>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</si>
  <si>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</si>
  <si>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</si>
  <si>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</si>
  <si>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</si>
  <si>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</si>
  <si>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</si>
  <si>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</si>
  <si>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</si>
  <si>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</si>
  <si>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</si>
  <si>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</si>
  <si>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</si>
  <si>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</si>
  <si>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</si>
  <si>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</si>
  <si>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</si>
  <si>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</si>
  <si>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</si>
  <si>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</si>
  <si>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</si>
  <si>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</si>
  <si>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</si>
  <si>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</si>
  <si>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</si>
  <si>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</si>
  <si>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</si>
  <si>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</si>
  <si>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</si>
  <si>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</si>
  <si>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</si>
  <si>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</si>
  <si>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</si>
  <si>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</si>
  <si>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</si>
  <si>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</si>
  <si>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</si>
  <si>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</si>
  <si>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</si>
  <si>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</si>
  <si>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</si>
  <si>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</si>
  <si>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</si>
  <si>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</si>
  <si>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</si>
  <si>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</si>
  <si>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</si>
  <si>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</si>
  <si>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</si>
  <si>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</si>
  <si>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</si>
  <si>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</si>
  <si>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</si>
  <si>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</si>
  <si>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</si>
  <si>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</si>
  <si>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</si>
  <si>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</si>
  <si>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</si>
  <si>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</si>
  <si>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</si>
  <si>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</si>
  <si>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</si>
  <si>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</si>
  <si>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</si>
  <si>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</si>
  <si>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</si>
  <si>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</si>
  <si>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</si>
  <si>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</si>
  <si>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</si>
  <si>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</si>
  <si>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</si>
  <si>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</si>
  <si>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</si>
  <si>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</si>
  <si>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</si>
  <si>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</si>
  <si>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</si>
  <si>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</si>
  <si>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</si>
  <si>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</si>
  <si>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</si>
  <si>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</si>
  <si>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</si>
  <si>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</si>
  <si>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</si>
  <si>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</si>
  <si>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</si>
  <si>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</si>
  <si>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</si>
  <si>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</si>
  <si>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</si>
  <si>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</si>
  <si>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</si>
  <si>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</si>
  <si>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</si>
  <si>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</si>
  <si>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</si>
  <si>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</si>
  <si>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</si>
  <si>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</si>
  <si>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</si>
  <si>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</si>
  <si>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</si>
  <si>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</si>
  <si>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</si>
  <si>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</si>
  <si>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</si>
  <si>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</si>
  <si>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</si>
  <si>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</si>
  <si>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</si>
  <si>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</si>
  <si>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</si>
  <si>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</si>
  <si>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</si>
  <si>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</si>
  <si>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</si>
  <si>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</si>
  <si>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</si>
  <si>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</si>
  <si>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</si>
  <si>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</si>
  <si>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</si>
  <si>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</si>
  <si>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</si>
  <si>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</si>
  <si>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</si>
  <si>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</si>
  <si>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</si>
  <si>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</si>
  <si>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</si>
  <si>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</si>
  <si>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</si>
  <si>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</si>
  <si>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</si>
  <si>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</si>
  <si>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</si>
  <si>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</si>
  <si>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</si>
  <si>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</si>
  <si>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</si>
  <si>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</si>
  <si>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</si>
  <si>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</si>
  <si>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</si>
  <si>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</si>
  <si>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</si>
  <si>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</si>
  <si>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</si>
  <si>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</si>
  <si>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</si>
  <si>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</si>
  <si>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</si>
  <si>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</si>
  <si>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</si>
  <si>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</si>
  <si>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</si>
  <si>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</si>
  <si>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</si>
  <si>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</si>
  <si>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</si>
  <si>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</si>
  <si>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</si>
  <si>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</si>
  <si>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</si>
  <si>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</si>
  <si>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</si>
  <si>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</si>
  <si>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</si>
  <si>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</si>
  <si>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</si>
  <si>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</si>
  <si>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</si>
  <si>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</si>
  <si>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</si>
  <si>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</si>
  <si>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</si>
  <si>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</si>
  <si>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</si>
  <si>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</si>
  <si>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</si>
  <si>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</si>
  <si>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</si>
  <si>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</si>
  <si>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</si>
  <si>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</si>
  <si>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</si>
  <si>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</si>
  <si>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</si>
  <si>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</si>
  <si>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</si>
  <si>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</si>
  <si>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</si>
  <si>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</si>
  <si>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</si>
  <si>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</si>
  <si>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</si>
  <si>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</si>
  <si>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</si>
  <si>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</si>
  <si>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</si>
  <si>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</si>
  <si>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</si>
  <si>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</si>
  <si>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</si>
  <si>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</si>
  <si>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</si>
  <si>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</si>
  <si>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</si>
  <si>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</si>
  <si>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</si>
  <si>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</si>
  <si>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</si>
  <si>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</si>
  <si>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</si>
  <si>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</si>
  <si>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</si>
  <si>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</si>
  <si>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</si>
  <si>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</si>
  <si>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</si>
  <si>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</si>
  <si>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</si>
  <si>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</si>
  <si>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</si>
  <si>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</si>
  <si>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</si>
  <si>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</si>
  <si>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</si>
  <si>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</si>
  <si>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</si>
  <si>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</si>
  <si>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</si>
  <si>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</si>
  <si>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</si>
  <si>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</si>
  <si>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</si>
  <si>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</si>
  <si>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</si>
  <si>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</si>
  <si>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</si>
  <si>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</si>
  <si>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</si>
  <si>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</si>
  <si>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</si>
  <si>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</si>
  <si>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</si>
  <si>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</si>
  <si>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</si>
  <si>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</si>
  <si>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</si>
  <si>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</si>
  <si>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</si>
  <si>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</si>
  <si>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</si>
  <si>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</si>
  <si>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</si>
  <si>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</si>
  <si>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</si>
  <si>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</si>
  <si>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</si>
  <si>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</si>
  <si>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</si>
  <si>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</si>
  <si>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</si>
  <si>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</si>
  <si>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</si>
  <si>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</si>
  <si>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</si>
  <si>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</si>
  <si>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</si>
  <si>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</si>
  <si>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</si>
  <si>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</si>
  <si>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</si>
  <si>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</si>
  <si>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</si>
  <si>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</si>
  <si>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</si>
  <si>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</si>
  <si>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</si>
  <si>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</si>
  <si>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</si>
  <si>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</si>
  <si>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</si>
  <si>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</si>
  <si>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</si>
  <si>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</si>
  <si>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</si>
  <si>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</si>
  <si>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</si>
  <si>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</si>
  <si>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</si>
  <si>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</si>
  <si>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</si>
  <si>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</si>
  <si>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</si>
  <si>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</si>
  <si>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</si>
  <si>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</si>
  <si>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</si>
  <si>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</si>
  <si>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</si>
  <si>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</si>
  <si>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</si>
  <si>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</si>
  <si>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</si>
  <si>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</si>
  <si>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</si>
  <si>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</si>
  <si>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</si>
  <si>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</si>
  <si>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</si>
  <si>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</si>
  <si>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</si>
  <si>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</si>
  <si>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</si>
  <si>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</si>
  <si>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</si>
  <si>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</si>
  <si>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</si>
  <si>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</si>
  <si>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</si>
  <si>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</si>
  <si>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</si>
  <si>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</si>
  <si>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</si>
  <si>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</si>
  <si>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</si>
  <si>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</si>
  <si>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</si>
  <si>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</si>
  <si>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</si>
  <si>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</si>
  <si>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</si>
  <si>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</si>
  <si>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</si>
  <si>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</si>
  <si>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</si>
  <si>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</si>
  <si>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</si>
  <si>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</si>
  <si>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</si>
  <si>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</si>
  <si>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</si>
  <si>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</si>
  <si>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</si>
  <si>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</si>
  <si>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</si>
  <si>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</si>
  <si>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</si>
  <si>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</si>
  <si>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</si>
  <si>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</si>
  <si>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</si>
  <si>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</si>
  <si>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</si>
  <si>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</si>
  <si>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</si>
  <si>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</si>
  <si>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</si>
  <si>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</si>
  <si>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</si>
  <si>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</si>
  <si>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</si>
  <si>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</si>
  <si>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</si>
  <si>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</si>
  <si>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</si>
  <si>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</si>
  <si>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</si>
  <si>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</si>
  <si>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</si>
  <si>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</si>
  <si>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</si>
  <si>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</si>
  <si>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</si>
  <si>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</si>
  <si>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</si>
  <si>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</si>
  <si>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</si>
  <si>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</si>
  <si>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</si>
  <si>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</si>
  <si>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</si>
  <si>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</si>
  <si>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</si>
  <si>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</si>
  <si>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</si>
  <si>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</si>
  <si>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</si>
  <si>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</si>
  <si>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</si>
  <si>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</si>
  <si>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</si>
  <si>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</si>
  <si>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</si>
  <si>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</si>
  <si>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</si>
  <si>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</si>
  <si>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</si>
  <si>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</si>
  <si>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</si>
  <si>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</si>
  <si>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</si>
  <si>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</si>
  <si>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</si>
  <si>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</si>
  <si>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</si>
  <si>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</si>
  <si>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</si>
  <si>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</si>
  <si>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</si>
  <si>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</si>
  <si>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</si>
  <si>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</si>
  <si>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</si>
  <si>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</si>
  <si>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</si>
  <si>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</si>
  <si>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</si>
  <si>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</si>
  <si>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</si>
  <si>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</si>
  <si>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</si>
  <si>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</si>
  <si>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</si>
  <si>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</si>
  <si>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</si>
  <si>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</si>
  <si>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</si>
  <si>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</si>
  <si>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</si>
  <si>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</si>
  <si>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</si>
  <si>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</si>
  <si>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</si>
  <si>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</si>
  <si>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</si>
  <si>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</si>
  <si>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</si>
  <si>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</si>
  <si>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</si>
  <si>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</si>
  <si>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</si>
  <si>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</si>
  <si>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</si>
  <si>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</si>
  <si>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</si>
  <si>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</si>
  <si>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</si>
  <si>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</si>
  <si>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</si>
  <si>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</si>
  <si>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</si>
  <si>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</si>
  <si>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</si>
  <si>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</si>
  <si>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</si>
  <si>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</si>
  <si>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</si>
  <si>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</si>
  <si>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</si>
  <si>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</si>
  <si>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</si>
  <si>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</si>
  <si>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</si>
  <si>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</si>
  <si>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</si>
  <si>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</si>
  <si>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</si>
  <si>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</si>
  <si>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</si>
  <si>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</si>
  <si>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</si>
  <si>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</si>
  <si>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</si>
  <si>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</si>
  <si>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</si>
  <si>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</si>
  <si>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</si>
  <si>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</si>
  <si>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</si>
  <si>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</si>
  <si>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</si>
  <si>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</si>
  <si>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</si>
  <si>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</si>
  <si>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</si>
  <si>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</si>
  <si>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</si>
  <si>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</si>
  <si>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</si>
  <si>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</si>
  <si>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</si>
  <si>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</si>
  <si>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</si>
  <si>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</si>
  <si>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</si>
  <si>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</si>
  <si>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</si>
  <si>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</si>
  <si>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</si>
  <si>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</si>
  <si>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</si>
  <si>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</si>
  <si>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</si>
  <si>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</si>
  <si>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</si>
  <si>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</si>
  <si>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</si>
  <si>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</si>
  <si>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</si>
  <si>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</si>
  <si>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</si>
  <si>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</si>
  <si>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</si>
  <si>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</si>
  <si>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</si>
  <si>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</si>
  <si>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</si>
  <si>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</si>
  <si>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</si>
  <si>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</si>
  <si>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</si>
  <si>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</si>
  <si>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</si>
  <si>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</si>
  <si>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</si>
  <si>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</si>
  <si>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</si>
  <si>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</si>
  <si>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</si>
  <si>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</si>
  <si>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</si>
  <si>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</si>
  <si>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</si>
  <si>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</si>
  <si>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</si>
  <si>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</si>
  <si>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</si>
  <si>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</si>
  <si>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</si>
  <si>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</si>
  <si>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</si>
  <si>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</si>
  <si>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</si>
  <si>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</si>
  <si>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</si>
  <si>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</si>
  <si>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</si>
  <si>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</si>
  <si>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</si>
  <si>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</si>
  <si>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</si>
  <si>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</si>
  <si>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</si>
  <si>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</si>
  <si>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</si>
  <si>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</si>
  <si>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</si>
  <si>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</si>
  <si>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</si>
  <si>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</si>
  <si>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</si>
  <si>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</si>
  <si>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</si>
  <si>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</si>
  <si>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</si>
  <si>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</si>
  <si>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</si>
  <si>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</si>
  <si>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</si>
  <si>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</si>
  <si>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</si>
  <si>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</si>
  <si>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</si>
  <si>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</si>
  <si>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</si>
  <si>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</si>
  <si>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</si>
  <si>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</si>
  <si>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</si>
  <si>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</si>
  <si>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</si>
  <si>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</si>
  <si>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</si>
  <si>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</si>
  <si>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</si>
  <si>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</si>
  <si>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</si>
  <si>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</si>
  <si>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</si>
  <si>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</si>
  <si>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</si>
  <si>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</si>
  <si>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</si>
  <si>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</si>
  <si>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</si>
  <si>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</si>
  <si>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</si>
  <si>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</si>
  <si>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</si>
  <si>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</si>
  <si>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</si>
  <si>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</si>
  <si>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</si>
  <si>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</si>
  <si>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</si>
  <si>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</si>
  <si>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</si>
  <si>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</si>
  <si>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</si>
  <si>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</si>
  <si>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</si>
  <si>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</si>
  <si>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</si>
  <si>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</si>
  <si>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</si>
  <si>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</si>
  <si>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</si>
  <si>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</si>
  <si>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</si>
  <si>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</si>
  <si>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</si>
  <si>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</si>
  <si>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</si>
  <si>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</si>
  <si>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</si>
  <si>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</si>
  <si>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</si>
  <si>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</si>
  <si>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</si>
  <si>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</si>
  <si>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</si>
  <si>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</si>
  <si>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</si>
  <si>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</si>
  <si>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</si>
  <si>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</si>
  <si>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</si>
  <si>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</si>
  <si>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</si>
  <si>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</si>
  <si>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</si>
  <si>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</si>
  <si>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</si>
  <si>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</si>
  <si>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</si>
  <si>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</si>
  <si>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</si>
  <si>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</si>
  <si>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</si>
  <si>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</si>
  <si>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</si>
  <si>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</si>
  <si>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</si>
  <si>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</si>
  <si>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</si>
  <si>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</si>
  <si>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</si>
  <si>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</si>
  <si>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</si>
  <si>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</si>
  <si>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</si>
  <si>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</si>
  <si>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</si>
  <si>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</si>
  <si>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</si>
  <si>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</si>
  <si>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</si>
  <si>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</si>
  <si>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</si>
  <si>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</si>
  <si>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</si>
  <si>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</si>
  <si>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</si>
  <si>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</si>
  <si>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</si>
  <si>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</si>
  <si>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</si>
  <si>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</si>
  <si>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</si>
  <si>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</si>
  <si>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</si>
  <si>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</si>
  <si>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</si>
  <si>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</si>
  <si>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</si>
  <si>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</si>
  <si>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</si>
  <si>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</si>
  <si>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</si>
  <si>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</si>
  <si>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</si>
  <si>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</si>
  <si>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</si>
  <si>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</si>
  <si>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</si>
  <si>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</si>
  <si>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</si>
  <si>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</si>
  <si>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</si>
  <si>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</si>
  <si>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</si>
  <si>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</si>
  <si>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</si>
  <si>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</si>
  <si>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</si>
  <si>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</si>
  <si>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</si>
  <si>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</si>
  <si>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</si>
  <si>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</si>
  <si>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</si>
  <si>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</si>
  <si>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</si>
  <si>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</si>
  <si>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</si>
  <si>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</si>
  <si>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</si>
  <si>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</si>
  <si>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</si>
  <si>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</si>
  <si>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</si>
  <si>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</si>
  <si>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</si>
  <si>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</si>
  <si>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</si>
  <si>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</si>
  <si>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</si>
  <si>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</si>
  <si>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</si>
  <si>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</si>
  <si>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</si>
  <si>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</si>
  <si>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</si>
  <si>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</si>
  <si>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</si>
  <si>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</si>
  <si>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</si>
  <si>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</si>
  <si>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</si>
  <si>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</si>
  <si>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</si>
  <si>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</si>
  <si>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</si>
  <si>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</si>
  <si>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</si>
  <si>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</si>
  <si>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</si>
  <si>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</si>
  <si>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</si>
  <si>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</si>
  <si>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</si>
  <si>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</si>
  <si>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</si>
  <si>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</si>
  <si>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</si>
  <si>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</si>
  <si>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</si>
  <si>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</si>
  <si>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</si>
  <si>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</si>
  <si>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</si>
  <si>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</si>
  <si>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</si>
  <si>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</si>
  <si>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</si>
  <si>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</si>
  <si>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</si>
  <si>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</si>
  <si>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</si>
  <si>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</si>
  <si>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</si>
  <si>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</si>
  <si>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</si>
  <si>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</si>
  <si>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</si>
  <si>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</si>
  <si>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</si>
  <si>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</si>
  <si>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</si>
  <si>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</si>
  <si>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</si>
  <si>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</si>
  <si>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</si>
  <si>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</si>
  <si>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</si>
  <si>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</si>
  <si>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</si>
  <si>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</si>
  <si>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</si>
  <si>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</si>
  <si>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</si>
  <si>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</si>
  <si>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</si>
  <si>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</si>
  <si>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</si>
  <si>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</si>
  <si>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</si>
  <si>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</si>
  <si>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</si>
  <si>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</si>
  <si>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</si>
  <si>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</si>
  <si>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</si>
  <si>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</si>
  <si>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</si>
  <si>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</si>
  <si>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</si>
  <si>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</si>
  <si>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</si>
  <si>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</si>
  <si>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</si>
  <si>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</si>
  <si>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</si>
  <si>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</si>
  <si>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</si>
  <si>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</si>
  <si>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</si>
  <si>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</si>
  <si>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</si>
  <si>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</si>
  <si>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</si>
  <si>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</si>
  <si>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</si>
  <si>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</si>
  <si>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</si>
  <si>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</si>
  <si>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</si>
  <si>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</si>
  <si>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</si>
  <si>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</si>
  <si>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</si>
  <si>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</si>
  <si>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</si>
  <si>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</si>
  <si>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</si>
  <si>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</si>
  <si>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</si>
  <si>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</si>
  <si>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</si>
  <si>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</si>
  <si>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</si>
  <si>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</si>
  <si>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</si>
  <si>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</si>
  <si>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</si>
  <si>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</si>
  <si>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</si>
  <si>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</si>
  <si>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</si>
  <si>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</si>
  <si>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</si>
  <si>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</si>
  <si>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</si>
  <si>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</si>
  <si>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</si>
  <si>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</si>
  <si>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</si>
  <si>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</si>
  <si>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</si>
  <si>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</si>
  <si>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</si>
  <si>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</si>
  <si>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</si>
  <si>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</si>
  <si>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</si>
  <si>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</si>
  <si>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</si>
  <si>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</si>
  <si>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</si>
  <si>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</si>
  <si>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</si>
  <si>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</si>
  <si>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</si>
  <si>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</si>
  <si>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</si>
  <si>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</si>
  <si>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</si>
  <si>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</si>
  <si>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</si>
  <si>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</si>
  <si>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</si>
  <si>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</si>
  <si>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</si>
  <si>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</si>
  <si>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</si>
  <si>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</si>
  <si>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</si>
  <si>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</si>
  <si>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</si>
  <si>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</si>
  <si>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</si>
  <si>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</si>
  <si>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</si>
  <si>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</si>
  <si>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</si>
  <si>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</si>
  <si>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</si>
  <si>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</si>
  <si>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</si>
  <si>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</si>
  <si>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</si>
  <si>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</si>
  <si>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</si>
  <si>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</si>
  <si>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</si>
  <si>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</si>
  <si>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</si>
  <si>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</si>
  <si>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</si>
  <si>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</si>
  <si>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</si>
  <si>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</si>
  <si>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</si>
  <si>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</si>
  <si>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</si>
  <si>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</si>
  <si>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</si>
  <si>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</si>
  <si>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</si>
  <si>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</si>
  <si>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</si>
  <si>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</si>
  <si>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</si>
  <si>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</si>
  <si>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</si>
  <si>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</si>
  <si>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</si>
  <si>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</si>
  <si>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</si>
  <si>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</si>
  <si>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</si>
  <si>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</si>
  <si>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</si>
  <si>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</si>
  <si>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</si>
  <si>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</si>
  <si>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</si>
  <si>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</si>
  <si>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</si>
  <si>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</si>
  <si>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</si>
  <si>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</si>
  <si>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</si>
  <si>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</si>
  <si>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</si>
  <si>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</si>
  <si>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</si>
  <si>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</si>
  <si>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</si>
  <si>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</si>
  <si>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</si>
  <si>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</si>
  <si>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</si>
  <si>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</si>
  <si>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</si>
  <si>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</si>
  <si>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</si>
  <si>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</si>
  <si>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</si>
  <si>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</si>
  <si>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</si>
  <si>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</si>
  <si>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</si>
  <si>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</si>
  <si>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</si>
  <si>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</si>
  <si>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</si>
  <si>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</si>
  <si>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</si>
  <si>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</si>
  <si>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</si>
  <si>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</si>
  <si>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</si>
  <si>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</si>
  <si>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</si>
  <si>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</si>
  <si>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</si>
  <si>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</si>
  <si>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</si>
  <si>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</si>
  <si>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</si>
  <si>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</si>
  <si>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</si>
  <si>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</si>
  <si>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</si>
  <si>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</si>
  <si>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</si>
  <si>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</si>
  <si>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</si>
  <si>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</si>
  <si>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</si>
  <si>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</si>
  <si>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</si>
  <si>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</si>
  <si>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</si>
  <si>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</si>
  <si>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</si>
  <si>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</si>
  <si>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</si>
  <si>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</si>
  <si>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</si>
  <si>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</si>
  <si>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</si>
  <si>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</si>
  <si>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</si>
  <si>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</si>
  <si>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</si>
  <si>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</si>
  <si>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</si>
  <si>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</si>
  <si>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</si>
  <si>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</si>
  <si>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</si>
  <si>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</si>
  <si>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</si>
  <si>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</si>
  <si>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</si>
  <si>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</si>
  <si>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</si>
  <si>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</si>
  <si>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</si>
  <si>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</si>
  <si>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</si>
  <si>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</si>
  <si>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</si>
  <si>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</si>
  <si>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</si>
  <si>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</si>
  <si>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</si>
  <si>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</si>
  <si>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</si>
  <si>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</si>
  <si>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</si>
  <si>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</si>
  <si>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</si>
  <si>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</si>
  <si>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</si>
  <si>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</si>
  <si>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</si>
  <si>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</si>
  <si>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</si>
  <si>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</si>
  <si>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</si>
  <si>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</si>
  <si>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</si>
  <si>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</si>
  <si>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</si>
  <si>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</si>
  <si>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</si>
  <si>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</si>
  <si>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</si>
  <si>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</si>
  <si>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</si>
  <si>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</si>
  <si>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</si>
  <si>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</si>
  <si>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</si>
  <si>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</si>
  <si>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</si>
  <si>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</si>
  <si>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</si>
  <si>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</si>
  <si>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</si>
  <si>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</si>
  <si>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</si>
  <si>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</si>
  <si>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</si>
  <si>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</si>
  <si>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</si>
  <si>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</si>
  <si>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</si>
  <si>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</si>
  <si>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</si>
  <si>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</si>
  <si>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</si>
  <si>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</si>
  <si>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</si>
  <si>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</si>
  <si>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</si>
  <si>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</si>
  <si>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</si>
  <si>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</si>
  <si>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</si>
  <si>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</si>
  <si>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</si>
  <si>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</si>
  <si>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</si>
  <si>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</si>
  <si>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</si>
  <si>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</si>
  <si>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</si>
  <si>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</si>
  <si>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</si>
  <si>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</si>
  <si>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</si>
  <si>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</si>
  <si>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</si>
  <si>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</si>
  <si>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</si>
  <si>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</si>
  <si>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</si>
  <si>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</si>
  <si>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</si>
  <si>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</si>
  <si>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</si>
  <si>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</si>
  <si>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</si>
  <si>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</si>
  <si>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</si>
  <si>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</si>
  <si>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</si>
  <si>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</si>
  <si>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</si>
  <si>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</si>
  <si>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</si>
  <si>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</si>
  <si>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</si>
  <si>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</si>
  <si>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</si>
  <si>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</si>
  <si>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</si>
  <si>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</si>
  <si>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</si>
  <si>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</si>
  <si>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</si>
  <si>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</si>
  <si>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</si>
  <si>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</si>
  <si>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</si>
  <si>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</si>
  <si>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</si>
  <si>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</si>
  <si>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</si>
  <si>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</si>
  <si>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</si>
  <si>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</si>
  <si>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</si>
  <si>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</si>
  <si>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</si>
  <si>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</si>
  <si>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</si>
  <si>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</si>
  <si>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</si>
  <si>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</si>
  <si>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</si>
  <si>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</si>
  <si>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</si>
  <si>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</si>
  <si>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</si>
  <si>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</si>
  <si>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</si>
  <si>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</si>
  <si>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</si>
  <si>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</si>
  <si>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</si>
  <si>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</si>
  <si>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</si>
  <si>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</si>
  <si>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</si>
  <si>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</si>
  <si>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</si>
  <si>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</si>
  <si>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</si>
  <si>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</si>
  <si>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</si>
  <si>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</si>
  <si>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</si>
  <si>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</si>
  <si>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</si>
  <si>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</si>
  <si>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</si>
  <si>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</si>
  <si>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</si>
  <si>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</si>
  <si>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</si>
  <si>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</si>
  <si>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</si>
  <si>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</si>
  <si>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</si>
  <si>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</si>
  <si>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</si>
  <si>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</si>
  <si>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</si>
  <si>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</si>
  <si>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</si>
  <si>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</si>
  <si>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</si>
  <si>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</si>
  <si>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</si>
  <si>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</si>
  <si>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</si>
  <si>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</si>
  <si>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</si>
  <si>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</si>
  <si>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</si>
  <si>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</si>
  <si>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</si>
  <si>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</si>
  <si>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</si>
  <si>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</si>
  <si>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</si>
  <si>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</si>
  <si>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</si>
  <si>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</si>
  <si>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</si>
  <si>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</si>
  <si>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</si>
  <si>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</si>
  <si>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</si>
  <si>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</si>
  <si>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</si>
  <si>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</si>
  <si>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</si>
  <si>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</si>
  <si>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</si>
  <si>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</si>
  <si>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</si>
  <si>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</si>
  <si>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</si>
  <si>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</si>
  <si>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</si>
  <si>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</si>
  <si>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</si>
  <si>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</si>
  <si>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</si>
  <si>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</si>
  <si>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</si>
  <si>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</si>
  <si>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</si>
  <si>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</si>
  <si>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</si>
  <si>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</si>
  <si>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</si>
  <si>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</si>
  <si>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</si>
  <si>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</si>
  <si>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</si>
  <si>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</si>
  <si>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</si>
  <si>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</si>
  <si>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</si>
  <si>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</si>
  <si>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</si>
  <si>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</si>
  <si>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</si>
  <si>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</si>
  <si>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</si>
  <si>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</si>
  <si>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</si>
  <si>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</si>
  <si>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</si>
  <si>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</si>
  <si>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</si>
  <si>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</si>
  <si>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</si>
  <si>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</si>
  <si>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</si>
  <si>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</si>
  <si>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</si>
  <si>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</si>
  <si>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</si>
  <si>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</si>
  <si>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</si>
  <si>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</si>
  <si>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</si>
  <si>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</si>
  <si>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</si>
  <si>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</si>
  <si>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</si>
  <si>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</si>
  <si>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</si>
  <si>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</si>
  <si>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</si>
  <si>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</si>
  <si>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</si>
  <si>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</si>
  <si>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</si>
  <si>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</si>
  <si>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</si>
  <si>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</si>
  <si>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</si>
  <si>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</si>
  <si>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</si>
  <si>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</si>
  <si>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</si>
  <si>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</si>
  <si>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</si>
  <si>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</si>
  <si>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</si>
  <si>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</si>
  <si>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</si>
  <si>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</si>
  <si>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</si>
  <si>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</si>
  <si>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</si>
  <si>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</si>
  <si>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</si>
  <si>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</si>
  <si>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</si>
  <si>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</si>
  <si>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</si>
  <si>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</si>
  <si>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</si>
  <si>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</si>
  <si>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</si>
  <si>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</si>
  <si>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</si>
  <si>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</si>
  <si>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</si>
  <si>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</si>
  <si>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</si>
  <si>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</si>
  <si>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</si>
  <si>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</si>
  <si>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</si>
  <si>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</si>
  <si>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</si>
  <si>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</si>
  <si>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</si>
  <si>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</si>
  <si>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</si>
  <si>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</si>
  <si>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</si>
  <si>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</si>
  <si>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</si>
  <si>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</si>
  <si>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</si>
  <si>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</si>
  <si>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</si>
  <si>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</si>
  <si>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</si>
  <si>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</si>
  <si>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</si>
  <si>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</si>
  <si>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</si>
  <si>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</si>
  <si>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</si>
  <si>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</si>
  <si>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</si>
  <si>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</si>
  <si>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</si>
  <si>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</si>
  <si>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</si>
  <si>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</si>
  <si>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</si>
  <si>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</si>
  <si>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</si>
  <si>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</si>
  <si>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</si>
  <si>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</si>
  <si>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</si>
  <si>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</si>
  <si>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</si>
  <si>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</si>
  <si>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</si>
  <si>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</si>
  <si>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</si>
  <si>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</si>
  <si>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</si>
  <si>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</si>
  <si>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</si>
  <si>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</si>
  <si>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</si>
  <si>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</si>
  <si>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</si>
  <si>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</si>
  <si>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</si>
  <si>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</si>
  <si>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</si>
  <si>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</si>
  <si>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</si>
  <si>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</si>
  <si>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</si>
  <si>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</si>
  <si>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</si>
  <si>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</si>
  <si>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</si>
  <si>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</si>
  <si>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</si>
  <si>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</si>
  <si>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</si>
  <si>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</si>
  <si>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</si>
  <si>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</si>
  <si>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</si>
  <si>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</si>
  <si>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</si>
  <si>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</si>
  <si>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</si>
  <si>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</si>
  <si>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</si>
  <si>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</si>
  <si>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</si>
  <si>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</si>
  <si>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</si>
  <si>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</si>
  <si>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</si>
  <si>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</si>
  <si>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</si>
  <si>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</si>
  <si>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</si>
  <si>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</si>
  <si>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</si>
  <si>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</si>
  <si>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</si>
  <si>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</si>
  <si>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</si>
  <si>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</si>
  <si>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</si>
  <si>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</si>
  <si>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</si>
  <si>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</si>
  <si>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</si>
  <si>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</si>
  <si>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</si>
  <si>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</si>
  <si>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</si>
  <si>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</si>
  <si>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</si>
  <si>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</si>
  <si>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</si>
  <si>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</si>
  <si>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</si>
  <si>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</si>
  <si>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</si>
  <si>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</si>
  <si>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</si>
  <si>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</si>
  <si>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</si>
  <si>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</si>
  <si>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</si>
  <si>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</si>
  <si>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</si>
  <si>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</si>
  <si>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</si>
  <si>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</si>
  <si>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</si>
  <si>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</si>
  <si>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</si>
  <si>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</si>
  <si>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</si>
  <si>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</si>
  <si>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</si>
  <si>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</si>
  <si>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</si>
  <si>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</si>
  <si>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</si>
  <si>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</si>
  <si>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</si>
  <si>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</si>
  <si>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</si>
  <si>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</si>
  <si>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</si>
  <si>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</si>
  <si>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</si>
  <si>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</si>
  <si>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</si>
  <si>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</si>
  <si>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</si>
  <si>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</si>
  <si>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</si>
  <si>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</si>
  <si>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</si>
  <si>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</si>
  <si>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</si>
  <si>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</si>
  <si>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</si>
  <si>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</si>
  <si>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</si>
  <si>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</si>
  <si>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</si>
  <si>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</si>
  <si>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</si>
  <si>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</si>
  <si>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</si>
  <si>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</si>
  <si>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</si>
  <si>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</si>
  <si>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</si>
  <si>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</si>
  <si>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</si>
  <si>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</si>
  <si>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</si>
  <si>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</si>
  <si>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</si>
  <si>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</si>
  <si>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</si>
  <si>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</si>
  <si>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</si>
  <si>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</si>
  <si>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</si>
  <si>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</si>
  <si>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</si>
  <si>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</si>
  <si>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</si>
  <si>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</si>
  <si>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</si>
  <si>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</si>
  <si>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</si>
  <si>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</si>
  <si>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</si>
  <si>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</si>
  <si>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</si>
  <si>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</si>
  <si>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</si>
  <si>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</si>
  <si>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</si>
  <si>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</si>
  <si>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</si>
  <si>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</si>
  <si>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</si>
  <si>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</si>
  <si>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</si>
  <si>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</si>
  <si>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</si>
  <si>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</si>
  <si>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</si>
  <si>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</si>
  <si>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</si>
  <si>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</si>
  <si>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</si>
  <si>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</si>
  <si>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</si>
  <si>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</si>
  <si>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</si>
  <si>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</si>
  <si>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</si>
  <si>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</si>
  <si>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</si>
  <si>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</si>
  <si>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</si>
  <si>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</si>
  <si>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</si>
  <si>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</si>
  <si>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</si>
  <si>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</si>
  <si>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</si>
  <si>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</si>
  <si>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</si>
  <si>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</si>
  <si>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</si>
  <si>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</si>
  <si>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</si>
  <si>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</si>
  <si>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</si>
  <si>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</si>
  <si>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</si>
  <si>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</si>
  <si>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</si>
  <si>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</si>
  <si>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</si>
  <si>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</si>
  <si>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</si>
  <si>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</si>
  <si>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</si>
  <si>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</si>
  <si>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</si>
  <si>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</si>
  <si>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</si>
  <si>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</si>
  <si>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</si>
  <si>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</si>
  <si>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</si>
  <si>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</si>
  <si>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</si>
  <si>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</si>
  <si>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</si>
  <si>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</si>
  <si>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</si>
  <si>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</si>
  <si>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</si>
  <si>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</si>
  <si>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</si>
  <si>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</si>
  <si>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</si>
  <si>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</si>
  <si>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</si>
  <si>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</si>
  <si>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</si>
  <si>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</si>
  <si>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</si>
  <si>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</si>
  <si>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</si>
  <si>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</si>
  <si>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</si>
  <si>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</si>
  <si>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</si>
  <si>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</si>
  <si>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</si>
  <si>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</si>
  <si>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</si>
  <si>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</si>
  <si>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</si>
  <si>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</si>
  <si>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</si>
  <si>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</si>
  <si>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</si>
  <si>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</si>
  <si>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</si>
  <si>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</si>
  <si>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</si>
  <si>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</si>
  <si>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</si>
  <si>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</si>
  <si>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</si>
  <si>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</si>
  <si>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</si>
  <si>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</si>
  <si>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</si>
  <si>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</si>
  <si>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</si>
  <si>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</si>
  <si>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</si>
  <si>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</si>
  <si>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</si>
  <si>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</si>
  <si>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</si>
  <si>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</si>
  <si>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</si>
  <si>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</si>
  <si>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</si>
  <si>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</si>
  <si>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</si>
  <si>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</si>
  <si>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</si>
  <si>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</si>
  <si>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</si>
  <si>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</si>
  <si>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</si>
  <si>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</si>
  <si>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</si>
  <si>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</si>
  <si>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</si>
  <si>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</si>
  <si>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</si>
  <si>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</si>
  <si>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</si>
  <si>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</si>
  <si>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</si>
  <si>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</si>
  <si>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</si>
  <si>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</si>
  <si>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</si>
  <si>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</si>
  <si>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</si>
  <si>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</si>
  <si>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</si>
  <si>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</si>
  <si>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</si>
  <si>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</si>
  <si>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</si>
  <si>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</si>
  <si>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</si>
  <si>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</si>
  <si>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</si>
  <si>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</si>
  <si>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</si>
  <si>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</si>
  <si>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</si>
  <si>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</si>
  <si>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</si>
  <si>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</si>
  <si>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</si>
  <si>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</si>
  <si>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</si>
  <si>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</si>
  <si>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</si>
  <si>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</si>
  <si>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</si>
  <si>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</si>
  <si>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</si>
  <si>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</si>
  <si>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</si>
  <si>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</si>
  <si>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</si>
  <si>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</si>
  <si>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</si>
  <si>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</si>
  <si>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</si>
  <si>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</si>
  <si>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</si>
  <si>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</si>
  <si>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</si>
  <si>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</si>
  <si>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</si>
  <si>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</si>
  <si>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</si>
  <si>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</si>
  <si>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</si>
  <si>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</si>
  <si>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</si>
  <si>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</si>
  <si>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</si>
  <si>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</si>
  <si>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</si>
  <si>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</si>
  <si>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</si>
  <si>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</si>
  <si>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</si>
  <si>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</si>
  <si>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</si>
  <si>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</si>
  <si>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</si>
  <si>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</si>
  <si>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</si>
  <si>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</si>
  <si>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</si>
  <si>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</si>
  <si>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</si>
  <si>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</si>
  <si>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</si>
  <si>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</si>
  <si>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</si>
  <si>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</si>
  <si>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</si>
  <si>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</si>
  <si>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</si>
  <si>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</si>
  <si>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</si>
  <si>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</si>
  <si>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</si>
  <si>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</si>
  <si>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</si>
  <si>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</si>
  <si>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</si>
  <si>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</si>
  <si>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</si>
  <si>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</si>
  <si>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</si>
  <si>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</si>
  <si>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</si>
  <si>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</si>
  <si>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</si>
  <si>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</si>
  <si>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</si>
  <si>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</si>
  <si>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</si>
  <si>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</si>
  <si>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</si>
  <si>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</si>
  <si>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</si>
  <si>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</si>
  <si>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</si>
  <si>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</si>
  <si>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</si>
  <si>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</si>
  <si>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</si>
  <si>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</si>
  <si>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</si>
  <si>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</si>
  <si>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</si>
  <si>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</si>
  <si>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</si>
  <si>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</si>
  <si>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</si>
  <si>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</si>
  <si>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</si>
  <si>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</si>
  <si>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</si>
  <si>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</si>
  <si>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</si>
  <si>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</si>
  <si>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</si>
  <si>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</si>
  <si>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</si>
  <si>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</si>
  <si>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</si>
  <si>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</si>
  <si>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</si>
  <si>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</si>
  <si>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</si>
  <si>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</si>
  <si>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</si>
  <si>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</si>
  <si>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</si>
  <si>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</si>
  <si>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</si>
  <si>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</si>
  <si>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</si>
  <si>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</si>
  <si>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</si>
  <si>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</si>
  <si>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</si>
  <si>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</si>
  <si>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</si>
  <si>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</si>
  <si>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</si>
  <si>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</si>
  <si>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</si>
  <si>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</si>
  <si>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</si>
  <si>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</si>
  <si>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</si>
  <si>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</si>
  <si>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</si>
  <si>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</si>
  <si>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</si>
  <si>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</si>
  <si>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</si>
  <si>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</si>
  <si>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</si>
  <si>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</si>
  <si>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</si>
  <si>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</si>
  <si>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</si>
  <si>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</si>
  <si>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</si>
  <si>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</si>
  <si>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</si>
  <si>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</si>
  <si>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</si>
  <si>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</si>
  <si>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</si>
  <si>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</si>
  <si>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</si>
  <si>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</si>
  <si>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</si>
  <si>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</si>
  <si>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</si>
  <si>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</si>
  <si>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</si>
  <si>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</si>
  <si>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</si>
  <si>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</si>
  <si>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</si>
  <si>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</si>
  <si>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</si>
  <si>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</si>
  <si>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</si>
  <si>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</si>
  <si>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</si>
  <si>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</si>
  <si>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</si>
  <si>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</si>
  <si>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</si>
  <si>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</si>
  <si>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</si>
  <si>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</si>
  <si>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</si>
  <si>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</si>
  <si>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</si>
  <si>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</si>
  <si>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</si>
  <si>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</si>
  <si>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</si>
  <si>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</si>
  <si>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</si>
  <si>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</si>
  <si>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</si>
  <si>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</si>
  <si>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</si>
  <si>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</si>
  <si>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</si>
  <si>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</si>
  <si>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</si>
  <si>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</si>
  <si>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</si>
  <si>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</si>
  <si>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</si>
  <si>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</si>
  <si>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</si>
  <si>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</si>
  <si>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</si>
  <si>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</si>
  <si>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</si>
  <si>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</si>
  <si>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</si>
  <si>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</si>
  <si>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</si>
  <si>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</si>
  <si>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</si>
  <si>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</si>
  <si>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</si>
  <si>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</si>
  <si>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</si>
  <si>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</si>
  <si>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</si>
  <si>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</si>
  <si>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</si>
  <si>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</si>
  <si>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</si>
  <si>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</si>
  <si>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</si>
  <si>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</si>
  <si>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</si>
  <si>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</si>
  <si>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</si>
  <si>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</si>
  <si>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</si>
  <si>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</si>
  <si>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</si>
  <si>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</si>
  <si>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</si>
  <si>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</si>
  <si>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</si>
  <si>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</si>
  <si>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</si>
  <si>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</si>
  <si>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</si>
  <si>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</si>
  <si>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</si>
  <si>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</si>
  <si>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</si>
  <si>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</si>
  <si>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</si>
  <si>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</si>
  <si>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</si>
  <si>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</si>
  <si>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</si>
  <si>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</si>
  <si>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</si>
  <si>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</si>
  <si>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</si>
  <si>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</si>
  <si>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</si>
  <si>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</si>
  <si>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</si>
  <si>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</si>
  <si>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</si>
  <si>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</si>
  <si>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</si>
  <si>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</si>
  <si>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</si>
  <si>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</si>
  <si>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</si>
  <si>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</si>
  <si>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</si>
  <si>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</si>
  <si>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</si>
  <si>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</si>
  <si>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</si>
  <si>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</si>
  <si>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</si>
  <si>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</si>
  <si>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</si>
  <si>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</si>
  <si>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</si>
  <si>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</si>
  <si>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</si>
  <si>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</si>
  <si>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</si>
  <si>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</si>
  <si>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</si>
  <si>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</si>
  <si>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</si>
  <si>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</si>
  <si>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</si>
  <si>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</si>
  <si>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</si>
  <si>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</si>
  <si>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</si>
  <si>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</si>
  <si>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</si>
  <si>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</si>
  <si>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</si>
  <si>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</si>
  <si>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</si>
  <si>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</si>
  <si>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</si>
  <si>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</si>
  <si>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</si>
  <si>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</si>
  <si>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</si>
  <si>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</si>
  <si>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</si>
  <si>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</si>
  <si>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</si>
  <si>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</si>
  <si>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</si>
  <si>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</si>
  <si>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</si>
  <si>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</si>
  <si>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</si>
  <si>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</si>
  <si>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</si>
  <si>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</si>
  <si>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</si>
  <si>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</si>
  <si>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</si>
  <si>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</si>
  <si>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</si>
  <si>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</si>
  <si>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</si>
  <si>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</si>
  <si>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</si>
  <si>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</si>
  <si>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</si>
  <si>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</si>
  <si>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</si>
  <si>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</si>
  <si>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</si>
  <si>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</si>
  <si>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</si>
  <si>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</si>
  <si>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</si>
  <si>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</si>
  <si>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</si>
  <si>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</si>
  <si>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</si>
  <si>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</si>
  <si>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</si>
  <si>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</si>
  <si>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</si>
  <si>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</si>
  <si>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</si>
  <si>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</si>
  <si>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</si>
  <si>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</si>
  <si>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</si>
  <si>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</si>
  <si>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</si>
  <si>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</si>
  <si>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</si>
  <si>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</si>
  <si>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</si>
  <si>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</si>
  <si>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</si>
  <si>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</si>
  <si>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</si>
  <si>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</si>
  <si>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</si>
  <si>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</si>
  <si>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</si>
  <si>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</si>
  <si>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</si>
  <si>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</si>
  <si>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</si>
  <si>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</si>
  <si>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</si>
  <si>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</si>
  <si>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</si>
  <si>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</si>
  <si>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</si>
  <si>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</si>
  <si>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</si>
  <si>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</si>
  <si>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</si>
  <si>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</si>
  <si>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</si>
  <si>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</si>
  <si>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</si>
  <si>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</si>
  <si>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</si>
  <si>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</si>
  <si>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</si>
  <si>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</si>
  <si>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</si>
  <si>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</si>
  <si>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</si>
  <si>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</si>
  <si>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</si>
  <si>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</si>
  <si>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</si>
  <si>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</si>
  <si>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</si>
  <si>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</si>
  <si>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</si>
  <si>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</si>
  <si>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</si>
  <si>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</si>
  <si>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</si>
  <si>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</si>
  <si>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</si>
  <si>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</si>
  <si>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</si>
  <si>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</si>
  <si>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</si>
  <si>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</si>
  <si>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</si>
  <si>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</si>
  <si>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</si>
  <si>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</si>
  <si>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</si>
  <si>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</si>
  <si>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</si>
  <si>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</si>
  <si>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</si>
  <si>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</si>
  <si>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</si>
  <si>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</si>
  <si>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</si>
  <si>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</si>
  <si>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</si>
  <si>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</si>
  <si>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</si>
  <si>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</si>
  <si>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</si>
  <si>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</si>
  <si>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</si>
  <si>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</si>
  <si>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</si>
  <si>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</si>
  <si>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</si>
  <si>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</si>
  <si>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</si>
  <si>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</si>
  <si>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</si>
  <si>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</si>
  <si>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</si>
  <si>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</si>
  <si>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</si>
  <si>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</si>
  <si>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</si>
  <si>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</si>
  <si>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</si>
  <si>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</si>
  <si>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</si>
  <si>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</si>
  <si>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</si>
  <si>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</si>
  <si>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</si>
  <si>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</si>
  <si>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</si>
  <si>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</si>
  <si>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</si>
  <si>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</si>
  <si>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</si>
  <si>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</si>
  <si>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</si>
  <si>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</si>
  <si>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</si>
  <si>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</si>
  <si>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</si>
  <si>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</si>
  <si>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</si>
  <si>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</si>
  <si>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</si>
  <si>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</si>
  <si>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</si>
  <si>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</si>
  <si>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</si>
  <si>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</si>
  <si>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</si>
  <si>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</si>
  <si>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</si>
  <si>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</si>
  <si>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</si>
  <si>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</si>
  <si>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</si>
  <si>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</si>
  <si>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</si>
  <si>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</si>
  <si>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</si>
  <si>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</si>
  <si>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</si>
  <si>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</si>
  <si>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</si>
  <si>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</si>
  <si>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</si>
  <si>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</si>
  <si>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</si>
  <si>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</si>
  <si>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</si>
  <si>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</si>
  <si>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</si>
  <si>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</si>
  <si>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</si>
  <si>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</si>
  <si>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</si>
  <si>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</si>
  <si>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</si>
  <si>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</si>
  <si>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</si>
  <si>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</si>
  <si>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</si>
  <si>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</si>
  <si>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</si>
  <si>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</si>
  <si>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</si>
  <si>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</si>
  <si>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</si>
  <si>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</si>
  <si>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</si>
  <si>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</si>
  <si>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</si>
  <si>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</si>
  <si>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</si>
  <si>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</si>
  <si>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</si>
  <si>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</si>
  <si>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</si>
  <si>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</si>
  <si>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</si>
  <si>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</si>
  <si>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</si>
  <si>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</si>
  <si>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</si>
  <si>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</si>
  <si>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</si>
  <si>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</si>
  <si>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</si>
  <si>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</si>
  <si>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</si>
  <si>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</si>
  <si>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</si>
  <si>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</si>
  <si>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</si>
  <si>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</si>
  <si>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</si>
  <si>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</si>
  <si>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</si>
  <si>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</si>
  <si>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</si>
  <si>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</si>
  <si>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</si>
  <si>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</si>
  <si>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</si>
  <si>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</si>
  <si>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</si>
  <si>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</si>
  <si>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</si>
  <si>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</si>
  <si>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</si>
  <si>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</si>
  <si>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</si>
  <si>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</si>
  <si>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</si>
  <si>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</si>
  <si>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</si>
  <si>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</si>
  <si>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</si>
  <si>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</si>
  <si>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</si>
  <si>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</si>
  <si>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</si>
  <si>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</si>
  <si>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</si>
  <si>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</si>
  <si>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</si>
  <si>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</si>
  <si>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</si>
  <si>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</si>
  <si>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</si>
  <si>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</si>
  <si>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</si>
  <si>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</si>
  <si>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</si>
  <si>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</si>
  <si>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</si>
  <si>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</si>
  <si>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</si>
  <si>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</si>
  <si>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</si>
  <si>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</si>
  <si>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</si>
  <si>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</si>
  <si>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</si>
  <si>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</si>
  <si>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</si>
  <si>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</si>
  <si>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</si>
  <si>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</si>
  <si>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</si>
  <si>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</si>
  <si>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</si>
  <si>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</si>
  <si>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</si>
  <si>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</si>
  <si>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</si>
  <si>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</si>
  <si>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</si>
  <si>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</si>
  <si>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</si>
  <si>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</si>
  <si>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</si>
  <si>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</si>
  <si>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</si>
  <si>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</si>
  <si>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</si>
  <si>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</si>
  <si>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</si>
  <si>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</si>
  <si>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</si>
  <si>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</si>
  <si>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</si>
  <si>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</si>
  <si>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</si>
  <si>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</si>
  <si>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</si>
  <si>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</si>
  <si>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</si>
  <si>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</si>
  <si>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</si>
  <si>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</si>
  <si>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</si>
  <si>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</si>
  <si>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</si>
  <si>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</si>
  <si>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</si>
  <si>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</si>
  <si>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</si>
  <si>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</si>
  <si>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</si>
  <si>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</si>
  <si>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</si>
  <si>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</si>
  <si>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</si>
  <si>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</si>
  <si>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</si>
  <si>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</si>
  <si>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</si>
  <si>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</si>
  <si>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</si>
  <si>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</si>
  <si>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</si>
  <si>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</si>
  <si>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</si>
  <si>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</si>
  <si>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</si>
  <si>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</si>
  <si>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</si>
  <si>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</si>
  <si>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</si>
  <si>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</si>
  <si>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</si>
  <si>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</si>
  <si>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</si>
  <si>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</si>
  <si>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</si>
  <si>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</si>
  <si>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</si>
  <si>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</si>
  <si>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</si>
  <si>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</si>
  <si>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</si>
  <si>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</si>
  <si>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</si>
  <si>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</si>
  <si>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</si>
  <si>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</si>
  <si>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</si>
  <si>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</si>
  <si>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</si>
  <si>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</si>
  <si>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</si>
  <si>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</si>
  <si>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</si>
  <si>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</si>
  <si>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</si>
  <si>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</si>
  <si>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</si>
  <si>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</si>
  <si>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</si>
  <si>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</si>
  <si>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</si>
  <si>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</si>
  <si>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</si>
  <si>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</si>
  <si>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</si>
  <si>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</si>
  <si>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</si>
  <si>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</si>
  <si>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</si>
  <si>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</si>
  <si>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</si>
  <si>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</si>
  <si>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</si>
  <si>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</si>
  <si>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</si>
  <si>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</si>
  <si>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</si>
  <si>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</si>
  <si>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</si>
  <si>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</si>
  <si>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</si>
  <si>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</si>
  <si>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</si>
  <si>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</si>
  <si>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</si>
  <si>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</si>
  <si>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</si>
  <si>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</si>
  <si>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</si>
  <si>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</si>
  <si>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</si>
  <si>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</si>
  <si>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</si>
  <si>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</si>
  <si>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</si>
  <si>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</si>
  <si>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</si>
  <si>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</si>
  <si>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</si>
  <si>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</si>
  <si>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</si>
  <si>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</si>
  <si>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</si>
  <si>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</si>
  <si>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</si>
  <si>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</si>
  <si>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</si>
  <si>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</si>
  <si>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</si>
  <si>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</si>
  <si>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</si>
  <si>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</si>
  <si>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</si>
  <si>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</si>
  <si>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</si>
  <si>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</si>
  <si>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</si>
  <si>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</si>
  <si>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</si>
  <si>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</si>
  <si>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</si>
  <si>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</si>
  <si>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</si>
  <si>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</si>
  <si>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</si>
  <si>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</si>
  <si>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</si>
  <si>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</si>
  <si>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</si>
  <si>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</si>
  <si>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</si>
  <si>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</si>
  <si>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</si>
  <si>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</si>
  <si>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</si>
  <si>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</si>
  <si>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</si>
  <si>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</si>
  <si>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</si>
  <si>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</si>
  <si>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</si>
  <si>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</si>
  <si>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</si>
  <si>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</si>
  <si>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</si>
  <si>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</si>
  <si>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</si>
  <si>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</si>
  <si>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</si>
  <si>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</si>
  <si>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</si>
  <si>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</si>
  <si>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</si>
  <si>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</si>
  <si>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</si>
  <si>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</si>
  <si>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</si>
  <si>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</si>
  <si>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</si>
  <si>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</si>
  <si>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</si>
  <si>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</si>
  <si>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</si>
  <si>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</si>
  <si>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</si>
  <si>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</si>
  <si>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</si>
  <si>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</si>
  <si>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</si>
  <si>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</si>
  <si>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</si>
  <si>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</si>
  <si>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</si>
  <si>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</si>
  <si>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</si>
  <si>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</si>
  <si>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</si>
  <si>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</si>
  <si>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</si>
  <si>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</si>
  <si>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</si>
  <si>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</si>
  <si>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</si>
  <si>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</si>
  <si>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</si>
  <si>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</si>
  <si>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</si>
  <si>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</si>
  <si>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</si>
  <si>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</si>
  <si>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</si>
  <si>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</si>
  <si>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</si>
  <si>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</si>
  <si>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</si>
  <si>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</si>
  <si>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</si>
  <si>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</si>
  <si>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</si>
  <si>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</si>
  <si>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</si>
  <si>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</si>
  <si>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</si>
  <si>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</si>
  <si>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</si>
  <si>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</si>
  <si>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</si>
  <si>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</si>
  <si>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</si>
  <si>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</si>
  <si>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</si>
  <si>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</si>
  <si>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</si>
  <si>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</si>
  <si>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</si>
  <si>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</si>
  <si>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</si>
  <si>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</si>
  <si>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</si>
  <si>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</si>
  <si>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</si>
  <si>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</si>
  <si>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</si>
  <si>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</si>
  <si>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</si>
  <si>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</si>
  <si>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</si>
  <si>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</si>
  <si>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</si>
  <si>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</si>
  <si>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</si>
  <si>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</si>
  <si>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</si>
  <si>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</si>
  <si>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</si>
  <si>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</si>
  <si>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</si>
  <si>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</si>
  <si>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</si>
  <si>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</si>
  <si>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</si>
  <si>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</si>
  <si>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</si>
  <si>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</si>
  <si>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</si>
  <si>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</si>
  <si>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</si>
  <si>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</si>
  <si>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</si>
  <si>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</si>
  <si>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</si>
  <si>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</si>
  <si>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</si>
  <si>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</si>
  <si>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</si>
  <si>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</si>
  <si>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</si>
  <si>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</si>
  <si>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</si>
  <si>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</si>
  <si>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</si>
  <si>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</si>
  <si>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</si>
  <si>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</si>
  <si>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</si>
  <si>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</si>
  <si>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</si>
  <si>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</si>
  <si>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</si>
  <si>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</si>
  <si>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</si>
  <si>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</si>
  <si>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</si>
  <si>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</si>
  <si>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</si>
  <si>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</si>
  <si>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</si>
  <si>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</si>
  <si>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</si>
  <si>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</si>
  <si>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</si>
  <si>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</si>
  <si>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</si>
  <si>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</si>
  <si>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</si>
  <si>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</si>
  <si>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</si>
  <si>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</si>
  <si>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</si>
  <si>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</si>
  <si>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</si>
  <si>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</si>
  <si>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</si>
  <si>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</si>
  <si>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</si>
  <si>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</si>
  <si>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</si>
  <si>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</si>
  <si>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</si>
  <si>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</si>
  <si>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</si>
  <si>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</si>
  <si>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</si>
  <si>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</si>
  <si>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</si>
  <si>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</si>
  <si>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</si>
  <si>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</si>
  <si>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</si>
  <si>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</si>
  <si>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</si>
  <si>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</si>
  <si>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</si>
  <si>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</si>
  <si>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</si>
  <si>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</si>
  <si>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</si>
  <si>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</si>
  <si>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</si>
  <si>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</si>
  <si>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</si>
  <si>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</si>
  <si>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</si>
  <si>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</si>
  <si>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</si>
  <si>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</si>
  <si>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</si>
  <si>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</si>
  <si>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</si>
  <si>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</si>
  <si>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</si>
  <si>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</si>
  <si>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</si>
  <si>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</si>
  <si>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</si>
  <si>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</si>
  <si>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</si>
  <si>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</si>
  <si>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</si>
  <si>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</si>
  <si>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</si>
  <si>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</si>
  <si>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</si>
  <si>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</si>
  <si>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</si>
  <si>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</si>
  <si>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</si>
  <si>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</si>
  <si>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</si>
  <si>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</si>
  <si>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</si>
  <si>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</si>
  <si>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</si>
  <si>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</si>
  <si>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</si>
  <si>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</si>
  <si>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</si>
  <si>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</si>
  <si>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</si>
  <si>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</si>
  <si>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</si>
  <si>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</si>
  <si>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</si>
  <si>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</si>
  <si>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</si>
  <si>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</si>
  <si>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</si>
  <si>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</si>
  <si>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</si>
  <si>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</si>
  <si>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</si>
  <si>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</si>
  <si>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</si>
  <si>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</si>
  <si>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</si>
  <si>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</si>
  <si>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</si>
  <si>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</si>
  <si>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</si>
  <si>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</si>
  <si>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</si>
  <si>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</si>
  <si>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</si>
  <si>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</si>
  <si>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</si>
  <si>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</si>
  <si>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</si>
  <si>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</si>
  <si>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</si>
  <si>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</si>
  <si>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</si>
  <si>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</si>
  <si>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</si>
  <si>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</si>
  <si>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</si>
  <si>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</si>
  <si>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</si>
  <si>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</si>
  <si>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</si>
  <si>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</si>
  <si>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</si>
  <si>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</si>
  <si>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</si>
  <si>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</si>
  <si>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</si>
  <si>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</si>
  <si>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</si>
  <si>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</si>
  <si>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</si>
  <si>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</si>
  <si>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</si>
  <si>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</si>
  <si>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</si>
  <si>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</si>
  <si>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</si>
  <si>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</si>
  <si>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</si>
  <si>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</si>
  <si>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</si>
  <si>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</si>
  <si>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</si>
  <si>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</si>
  <si>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</si>
  <si>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</si>
  <si>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</si>
  <si>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</si>
  <si>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</si>
  <si>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</si>
  <si>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</si>
  <si>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</si>
  <si>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</si>
  <si>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</si>
  <si>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</si>
  <si>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</si>
  <si>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</si>
  <si>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</si>
  <si>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</si>
  <si>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</si>
  <si>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</si>
  <si>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</si>
  <si>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</si>
  <si>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</si>
  <si>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</si>
  <si>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</si>
  <si>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</si>
  <si>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</si>
  <si>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</si>
  <si>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</si>
  <si>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</si>
  <si>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</si>
  <si>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</si>
  <si>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</si>
  <si>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</si>
  <si>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</si>
  <si>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</si>
  <si>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</si>
  <si>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</si>
  <si>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</si>
  <si>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</si>
  <si>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</si>
  <si>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</si>
  <si>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</si>
  <si>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</si>
  <si>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</si>
  <si>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</si>
  <si>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</si>
  <si>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</si>
  <si>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</si>
  <si>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</si>
  <si>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</si>
  <si>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</si>
  <si>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</si>
  <si>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</si>
  <si>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</si>
  <si>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</si>
  <si>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</si>
  <si>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</si>
  <si>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</si>
  <si>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</si>
  <si>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</si>
  <si>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</si>
  <si>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</si>
  <si>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</si>
  <si>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</si>
  <si>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</si>
  <si>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</si>
  <si>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</si>
  <si>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</si>
  <si>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</si>
  <si>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</si>
  <si>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</si>
  <si>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</si>
  <si>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</si>
  <si>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</si>
  <si>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</si>
  <si>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</si>
  <si>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</si>
  <si>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</si>
  <si>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</si>
  <si>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</si>
  <si>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</si>
  <si>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</si>
  <si>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</si>
  <si>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</si>
  <si>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</si>
  <si>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</si>
  <si>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</si>
  <si>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</si>
  <si>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</si>
  <si>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</si>
  <si>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</si>
  <si>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</si>
  <si>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</si>
  <si>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</si>
  <si>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</si>
  <si>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</si>
  <si>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</si>
  <si>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</si>
  <si>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</si>
  <si>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</si>
  <si>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</si>
  <si>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</si>
  <si>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</si>
  <si>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</si>
  <si>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</si>
  <si>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</si>
  <si>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</si>
  <si>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</si>
  <si>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</si>
  <si>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</si>
  <si>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</si>
  <si>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</si>
  <si>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</si>
  <si>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</si>
  <si>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</si>
  <si>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</si>
  <si>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</si>
  <si>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</si>
  <si>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</si>
  <si>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</si>
  <si>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</si>
  <si>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</si>
  <si>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</si>
  <si>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</si>
  <si>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</si>
  <si>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</si>
  <si>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</si>
  <si>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</si>
  <si>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</si>
  <si>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</si>
  <si>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</si>
  <si>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</si>
  <si>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</si>
  <si>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</si>
  <si>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</si>
  <si>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</si>
  <si>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</si>
  <si>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</si>
  <si>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</si>
  <si>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</si>
  <si>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</si>
  <si>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</si>
  <si>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</si>
  <si>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</si>
  <si>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</si>
  <si>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</si>
  <si>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</si>
  <si>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</si>
  <si>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</si>
  <si>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</si>
  <si>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</si>
  <si>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</si>
  <si>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</si>
  <si>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</si>
  <si>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</si>
  <si>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</si>
  <si>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</si>
  <si>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</si>
  <si>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</si>
  <si>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</si>
  <si>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</si>
  <si>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</si>
  <si>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</si>
  <si>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</si>
  <si>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</si>
  <si>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</si>
  <si>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</si>
  <si>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</si>
  <si>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</si>
  <si>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</si>
  <si>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</si>
  <si>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</si>
  <si>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</si>
  <si>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</si>
  <si>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</si>
  <si>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</si>
  <si>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</si>
  <si>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</si>
  <si>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</si>
  <si>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</si>
  <si>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</si>
  <si>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</si>
  <si>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</si>
  <si>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</si>
  <si>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</si>
  <si>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</si>
  <si>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</si>
  <si>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</si>
  <si>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</si>
  <si>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</si>
  <si>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</si>
  <si>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</si>
  <si>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</si>
  <si>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</si>
  <si>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</si>
  <si>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</si>
  <si>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</si>
  <si>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</si>
  <si>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</si>
  <si>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</si>
  <si>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</si>
  <si>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</si>
  <si>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</si>
  <si>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</si>
  <si>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</si>
  <si>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</si>
  <si>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</si>
  <si>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</si>
  <si>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</si>
  <si>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</si>
  <si>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</si>
  <si>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</si>
  <si>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</si>
  <si>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</si>
  <si>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</si>
  <si>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</si>
  <si>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</si>
  <si>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</si>
  <si>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</si>
  <si>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</si>
  <si>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</si>
  <si>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</si>
  <si>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</si>
  <si>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</si>
  <si>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</si>
  <si>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</si>
  <si>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</si>
  <si>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</si>
  <si>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</si>
  <si>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</si>
  <si>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</si>
  <si>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</si>
  <si>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</si>
  <si>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</si>
  <si>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</si>
  <si>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</si>
  <si>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</si>
  <si>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</si>
  <si>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</si>
  <si>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</si>
  <si>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</si>
  <si>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</si>
  <si>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</si>
  <si>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</si>
  <si>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</si>
  <si>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</si>
  <si>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</si>
  <si>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</si>
  <si>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</si>
  <si>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</si>
  <si>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</si>
  <si>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</si>
  <si>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</si>
  <si>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</si>
  <si>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</si>
  <si>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</si>
  <si>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</si>
  <si>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</si>
  <si>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</si>
  <si>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</si>
  <si>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</si>
  <si>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</si>
  <si>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</si>
  <si>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</si>
  <si>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</si>
  <si>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</si>
  <si>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</si>
  <si>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</si>
  <si>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</si>
  <si>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</si>
  <si>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</si>
  <si>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</si>
  <si>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</si>
  <si>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</si>
  <si>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</si>
  <si>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</si>
  <si>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</si>
  <si>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</si>
  <si>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</si>
  <si>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</si>
  <si>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</si>
  <si>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</si>
  <si>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</si>
  <si>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</si>
  <si>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</si>
  <si>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</si>
  <si>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</si>
  <si>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</si>
  <si>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</si>
  <si>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</si>
  <si>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</si>
  <si>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</si>
  <si>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</si>
  <si>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</si>
  <si>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</si>
  <si>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</si>
  <si>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</si>
  <si>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</si>
  <si>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</si>
  <si>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</si>
  <si>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</si>
  <si>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</si>
  <si>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</si>
  <si>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</si>
  <si>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</si>
  <si>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</si>
  <si>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</si>
  <si>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</si>
  <si>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</si>
  <si>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</si>
  <si>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</si>
  <si>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</si>
  <si>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</si>
  <si>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</si>
  <si>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</si>
  <si>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</si>
  <si>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</si>
  <si>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</si>
  <si>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</si>
  <si>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</si>
  <si>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</si>
  <si>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</si>
  <si>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</si>
  <si>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</si>
  <si>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</si>
  <si>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</si>
  <si>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</si>
  <si>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</si>
  <si>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</si>
  <si>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</si>
  <si>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</si>
  <si>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</si>
  <si>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</si>
  <si>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</si>
  <si>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</si>
  <si>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</si>
  <si>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</si>
  <si>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</si>
  <si>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</si>
  <si>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</si>
  <si>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</si>
  <si>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</si>
  <si>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</si>
  <si>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</si>
  <si>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</si>
  <si>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</si>
  <si>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</si>
  <si>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</si>
  <si>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</si>
  <si>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</si>
  <si>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</si>
  <si>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</si>
  <si>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</si>
  <si>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</si>
  <si>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</si>
  <si>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</si>
  <si>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</si>
  <si>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</si>
  <si>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</si>
  <si>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</si>
  <si>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</si>
  <si>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</si>
  <si>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</si>
  <si>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</si>
  <si>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</si>
  <si>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</si>
  <si>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</si>
  <si>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</si>
  <si>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</si>
  <si>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</si>
  <si>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</si>
  <si>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</si>
  <si>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</si>
  <si>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</si>
  <si>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</si>
  <si>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</si>
  <si>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</si>
  <si>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</si>
  <si>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</si>
  <si>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</si>
  <si>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</si>
  <si>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</si>
  <si>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</si>
  <si>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</si>
  <si>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</si>
  <si>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</si>
  <si>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</si>
  <si>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</si>
  <si>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</si>
  <si>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</si>
  <si>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</si>
  <si>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</si>
  <si>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</si>
  <si>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</si>
  <si>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</si>
  <si>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</si>
  <si>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</si>
  <si>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</si>
  <si>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</si>
  <si>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</si>
  <si>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</si>
  <si>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</si>
  <si>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</si>
  <si>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</si>
  <si>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</si>
  <si>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</si>
  <si>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</si>
  <si>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</si>
  <si>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</si>
  <si>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</si>
  <si>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</si>
  <si>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</si>
  <si>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</si>
  <si>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</si>
  <si>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</si>
  <si>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</si>
  <si>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</si>
  <si>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</si>
  <si>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</si>
  <si>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</si>
  <si>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</si>
  <si>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</si>
  <si>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</si>
  <si>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</si>
  <si>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</si>
  <si>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</si>
  <si>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</si>
  <si>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</si>
  <si>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</si>
  <si>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</si>
  <si>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</si>
  <si>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</si>
  <si>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</si>
  <si>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</si>
  <si>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</si>
  <si>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</si>
  <si>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</si>
  <si>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</si>
  <si>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</si>
  <si>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</si>
  <si>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</si>
  <si>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</si>
  <si>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</si>
  <si>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</si>
  <si>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</si>
  <si>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</si>
  <si>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</si>
  <si>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</si>
  <si>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</si>
  <si>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</si>
  <si>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</si>
  <si>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</si>
  <si>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</si>
  <si>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</si>
  <si>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</si>
  <si>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</si>
  <si>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</si>
  <si>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</si>
  <si>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</si>
  <si>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</si>
  <si>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</si>
  <si>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</si>
  <si>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</si>
  <si>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</si>
  <si>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</si>
  <si>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</si>
  <si>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</si>
  <si>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</si>
  <si>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</si>
  <si>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</si>
  <si>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</si>
  <si>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</si>
  <si>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</si>
  <si>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</si>
  <si>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</si>
  <si>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</si>
  <si>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</si>
  <si>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</si>
  <si>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</si>
  <si>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</si>
  <si>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</si>
  <si>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</si>
  <si>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</si>
  <si>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</si>
  <si>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</si>
  <si>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</si>
  <si>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</si>
  <si>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</si>
  <si>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</si>
  <si>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</si>
  <si>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</si>
  <si>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</si>
  <si>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</si>
  <si>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</si>
  <si>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</si>
  <si>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</si>
  <si>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</si>
  <si>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</si>
  <si>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</si>
  <si>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</si>
  <si>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</si>
  <si>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</si>
  <si>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</si>
  <si>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</si>
  <si>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</si>
  <si>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</si>
  <si>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</si>
  <si>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</si>
  <si>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</si>
  <si>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</si>
  <si>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</si>
  <si>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</si>
  <si>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</si>
  <si>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</si>
  <si>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</si>
  <si>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</si>
  <si>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</si>
  <si>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</si>
  <si>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</si>
  <si>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</si>
  <si>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</si>
  <si>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</si>
  <si>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</si>
  <si>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</si>
  <si>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</si>
  <si>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</si>
  <si>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</si>
  <si>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</si>
  <si>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</si>
  <si>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</si>
  <si>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</si>
  <si>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</si>
  <si>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</si>
  <si>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</si>
  <si>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</si>
  <si>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</si>
  <si>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</si>
  <si>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</si>
  <si>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</si>
  <si>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</si>
  <si>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</si>
  <si>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</si>
  <si>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</si>
  <si>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</si>
  <si>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</si>
  <si>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</si>
  <si>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</si>
  <si>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</si>
  <si>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</si>
  <si>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</si>
  <si>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</si>
  <si>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</si>
  <si>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</si>
  <si>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</si>
  <si>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</si>
  <si>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</si>
  <si>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</si>
  <si>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</si>
  <si>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</si>
  <si>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</si>
  <si>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</si>
  <si>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</si>
  <si>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</si>
  <si>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</si>
  <si>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</si>
  <si>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</si>
  <si>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</si>
  <si>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</si>
  <si>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</si>
  <si>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</si>
  <si>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</si>
  <si>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</si>
  <si>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</si>
  <si>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</si>
  <si>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</si>
  <si>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</si>
  <si>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</si>
  <si>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</si>
  <si>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</si>
  <si>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</si>
  <si>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</si>
  <si>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</si>
  <si>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</si>
  <si>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</si>
  <si>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</si>
  <si>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</si>
  <si>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</si>
  <si>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</si>
  <si>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</si>
  <si>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</si>
  <si>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</si>
  <si>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</si>
  <si>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</si>
  <si>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</si>
  <si>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</si>
  <si>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</si>
  <si>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</si>
  <si>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</si>
  <si>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</si>
  <si>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</si>
  <si>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</si>
  <si>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</si>
  <si>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</si>
  <si>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</si>
  <si>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</si>
  <si>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</si>
  <si>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</si>
  <si>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</si>
  <si>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</si>
  <si>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</si>
  <si>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</si>
  <si>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</si>
  <si>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</si>
  <si>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</si>
  <si>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</si>
  <si>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</si>
  <si>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</si>
  <si>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</si>
  <si>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</si>
  <si>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</si>
  <si>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</si>
  <si>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</si>
  <si>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</si>
  <si>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</si>
  <si>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</si>
  <si>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</si>
  <si>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</si>
  <si>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</si>
  <si>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</si>
  <si>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</si>
  <si>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</si>
  <si>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</si>
  <si>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</si>
  <si>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</si>
  <si>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</si>
  <si>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</si>
  <si>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</si>
  <si>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</si>
  <si>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</si>
  <si>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</si>
  <si>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</si>
  <si>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</si>
  <si>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</si>
  <si>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</si>
  <si>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</si>
  <si>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</si>
  <si>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</si>
  <si>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</si>
  <si>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</si>
  <si>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</si>
  <si>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</si>
  <si>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</si>
  <si>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</si>
  <si>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</si>
  <si>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</si>
  <si>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</si>
  <si>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</si>
  <si>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</si>
  <si>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</si>
  <si>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</si>
  <si>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</si>
  <si>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</si>
  <si>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</si>
  <si>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</si>
  <si>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</si>
  <si>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</si>
  <si>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</si>
  <si>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</si>
  <si>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</si>
  <si>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</si>
  <si>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</si>
  <si>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</si>
  <si>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</si>
  <si>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</si>
  <si>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</si>
  <si>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</si>
  <si>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</si>
  <si>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</si>
  <si>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</si>
  <si>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</si>
  <si>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</si>
  <si>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</si>
  <si>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</si>
  <si>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</si>
  <si>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</si>
  <si>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</si>
  <si>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</si>
  <si>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</si>
  <si>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</si>
  <si>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</si>
  <si>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</si>
  <si>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</si>
  <si>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</si>
  <si>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</si>
  <si>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</si>
  <si>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</si>
  <si>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</si>
  <si>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</si>
  <si>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</si>
  <si>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</si>
  <si>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</si>
  <si>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</si>
  <si>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</si>
  <si>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</si>
  <si>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</si>
  <si>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</si>
  <si>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</si>
  <si>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</si>
  <si>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</si>
  <si>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</si>
  <si>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</si>
  <si>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</si>
  <si>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</si>
  <si>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</si>
  <si>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</si>
  <si>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</si>
  <si>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</si>
  <si>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</si>
  <si>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</si>
  <si>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</si>
  <si>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</si>
  <si>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</si>
  <si>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</si>
  <si>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</si>
  <si>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</si>
  <si>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</si>
  <si>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</si>
  <si>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</si>
  <si>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</si>
  <si>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</si>
  <si>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</si>
  <si>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</si>
  <si>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</si>
  <si>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</si>
  <si>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</si>
  <si>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</si>
  <si>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</si>
  <si>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</si>
  <si>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</si>
  <si>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</si>
  <si>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</si>
  <si>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</si>
  <si>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</si>
  <si>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</si>
  <si>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</si>
  <si>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</si>
  <si>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</si>
  <si>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</si>
  <si>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</si>
  <si>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</si>
  <si>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</si>
  <si>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</si>
  <si>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</si>
  <si>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</si>
  <si>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</si>
  <si>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</si>
  <si>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</si>
  <si>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</si>
  <si>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</si>
  <si>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</si>
  <si>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</si>
  <si>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</si>
  <si>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</si>
  <si>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</si>
  <si>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</si>
  <si>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</si>
  <si>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</si>
  <si>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</si>
  <si>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</si>
  <si>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</si>
  <si>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</si>
  <si>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</si>
  <si>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</si>
  <si>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</si>
  <si>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</si>
  <si>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</si>
  <si>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</si>
  <si>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</si>
  <si>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</si>
  <si>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</si>
  <si>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</si>
  <si>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</si>
  <si>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</si>
  <si>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</si>
  <si>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</si>
  <si>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</si>
  <si>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</si>
  <si>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</si>
  <si>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</si>
  <si>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</si>
  <si>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</si>
  <si>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</si>
  <si>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</si>
  <si>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</si>
  <si>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</si>
  <si>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</si>
  <si>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</si>
  <si>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</si>
  <si>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</si>
  <si>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</si>
  <si>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</si>
  <si>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</si>
  <si>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</si>
  <si>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</si>
  <si>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</si>
  <si>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</si>
  <si>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</si>
  <si>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</si>
  <si>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</si>
  <si>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</si>
  <si>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</si>
  <si>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</si>
  <si>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</si>
  <si>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</si>
  <si>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</si>
  <si>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</si>
  <si>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</si>
  <si>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</si>
  <si>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</si>
  <si>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</si>
  <si>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</si>
  <si>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</si>
  <si>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</si>
  <si>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</si>
  <si>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</si>
  <si>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</si>
  <si>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</si>
  <si>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</si>
  <si>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</si>
  <si>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</si>
  <si>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</si>
  <si>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</si>
  <si>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</si>
  <si>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</si>
  <si>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</si>
  <si>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</si>
  <si>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</si>
  <si>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</si>
  <si>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</si>
  <si>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</si>
  <si>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</si>
  <si>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</si>
  <si>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</si>
  <si>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</si>
  <si>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</si>
  <si>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</si>
  <si>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</si>
  <si>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</si>
  <si>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</si>
  <si>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</si>
  <si>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</si>
  <si>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</si>
  <si>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</si>
  <si>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</si>
  <si>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</si>
  <si>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</si>
  <si>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</si>
  <si>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</si>
  <si>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</si>
  <si>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</si>
  <si>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</si>
  <si>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</si>
  <si>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</si>
  <si>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</si>
  <si>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</si>
  <si>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</si>
  <si>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</si>
  <si>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</si>
  <si>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</si>
  <si>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</si>
  <si>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</si>
  <si>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</si>
  <si>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</si>
  <si>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</si>
  <si>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</si>
  <si>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</si>
  <si>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</si>
  <si>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</si>
  <si>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</si>
  <si>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</si>
  <si>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</si>
  <si>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</si>
  <si>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</si>
  <si>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</si>
  <si>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</si>
  <si>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</si>
  <si>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</si>
  <si>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</si>
  <si>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</si>
  <si>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</si>
  <si>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</si>
  <si>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</si>
  <si>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</si>
  <si>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</si>
  <si>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</si>
  <si>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</si>
  <si>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</si>
  <si>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</si>
  <si>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</si>
  <si>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</si>
  <si>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</si>
  <si>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</si>
  <si>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</si>
  <si>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</si>
  <si>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</si>
  <si>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</si>
  <si>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</si>
  <si>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</si>
  <si>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</si>
  <si>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</si>
  <si>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</si>
  <si>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</si>
  <si>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</si>
  <si>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</si>
  <si>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</si>
  <si>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</si>
  <si>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</si>
  <si>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</si>
  <si>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</si>
  <si>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</si>
  <si>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</si>
  <si>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</si>
  <si>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</si>
  <si>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</si>
  <si>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</si>
  <si>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</si>
  <si>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</si>
  <si>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</si>
  <si>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</si>
  <si>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</si>
  <si>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</si>
  <si>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</si>
  <si>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</si>
  <si>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</si>
  <si>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</si>
  <si>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</si>
  <si>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</si>
  <si>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</si>
  <si>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</si>
  <si>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</si>
  <si>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</si>
  <si>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</si>
  <si>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</si>
  <si>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</si>
  <si>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</si>
  <si>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</si>
  <si>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</si>
  <si>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</si>
  <si>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</si>
  <si>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</si>
  <si>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</si>
  <si>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</si>
  <si>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</si>
  <si>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</si>
  <si>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</si>
  <si>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</si>
  <si>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</si>
  <si>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</si>
  <si>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</si>
  <si>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</si>
  <si>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</si>
  <si>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</si>
  <si>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</si>
  <si>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</si>
  <si>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</si>
  <si>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</si>
  <si>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</si>
  <si>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</si>
  <si>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</si>
  <si>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</si>
  <si>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</si>
  <si>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</si>
  <si>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</si>
  <si>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</si>
  <si>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</si>
  <si>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</si>
  <si>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</si>
  <si>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</si>
  <si>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</si>
  <si>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</si>
  <si>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</si>
  <si>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</si>
  <si>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</si>
  <si>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</si>
  <si>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</si>
  <si>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</si>
  <si>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</si>
  <si>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</si>
  <si>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</si>
  <si>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</si>
  <si>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</si>
  <si>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</si>
  <si>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</si>
  <si>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</si>
  <si>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</si>
  <si>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</si>
  <si>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</si>
  <si>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</si>
  <si>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</si>
  <si>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</si>
  <si>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</si>
  <si>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</si>
  <si>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</si>
  <si>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</si>
  <si>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</si>
  <si>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</si>
  <si>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</si>
  <si>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</si>
  <si>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</si>
  <si>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</si>
  <si>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</si>
  <si>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</si>
  <si>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</si>
  <si>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</si>
  <si>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</si>
  <si>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</si>
  <si>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</si>
  <si>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</si>
  <si>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</si>
  <si>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</si>
  <si>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</si>
  <si>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</si>
  <si>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</si>
  <si>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</si>
  <si>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</si>
  <si>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</si>
  <si>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</si>
  <si>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</si>
  <si>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</si>
  <si>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</si>
  <si>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</si>
  <si>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</si>
  <si>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</si>
  <si>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</si>
  <si>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</si>
  <si>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</si>
  <si>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</si>
  <si>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</si>
  <si>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</si>
  <si>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</si>
  <si>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</si>
  <si>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</si>
  <si>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</si>
  <si>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</si>
  <si>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</si>
  <si>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</si>
  <si>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</si>
  <si>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</si>
  <si>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</si>
  <si>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</si>
  <si>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</si>
  <si>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</si>
  <si>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</si>
  <si>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</si>
  <si>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</si>
  <si>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</si>
  <si>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</si>
  <si>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</si>
  <si>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</si>
  <si>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</si>
  <si>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</si>
  <si>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</si>
  <si>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</si>
  <si>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</si>
  <si>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</si>
  <si>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</si>
  <si>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</si>
  <si>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</si>
  <si>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</si>
  <si>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</si>
  <si>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</si>
  <si>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</si>
  <si>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</si>
  <si>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</si>
  <si>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</si>
  <si>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</si>
  <si>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</si>
  <si>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</si>
  <si>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</si>
  <si>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</si>
  <si>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</si>
  <si>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</si>
  <si>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</si>
  <si>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</si>
  <si>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</si>
  <si>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</si>
  <si>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</si>
  <si>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</si>
  <si>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</si>
  <si>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</si>
  <si>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</si>
  <si>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</si>
  <si>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</si>
  <si>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</si>
  <si>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</si>
  <si>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</si>
  <si>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</si>
  <si>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</si>
  <si>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</si>
  <si>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</si>
  <si>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</si>
  <si>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</si>
  <si>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</si>
  <si>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</si>
  <si>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</si>
  <si>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</si>
  <si>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</si>
  <si>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</si>
  <si>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</si>
  <si>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</si>
  <si>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</si>
  <si>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</si>
  <si>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</si>
  <si>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</si>
  <si>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</si>
  <si>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</si>
  <si>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</si>
  <si>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</si>
  <si>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</si>
  <si>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</si>
  <si>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</si>
  <si>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</si>
  <si>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</si>
  <si>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</si>
  <si>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</si>
  <si>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</si>
  <si>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</si>
  <si>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</si>
  <si>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</si>
  <si>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</si>
  <si>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</si>
  <si>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</si>
  <si>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</si>
  <si>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</si>
  <si>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</si>
  <si>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</si>
  <si>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</si>
  <si>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</si>
  <si>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</si>
  <si>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</si>
  <si>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</si>
  <si>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</si>
  <si>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</si>
  <si>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</si>
  <si>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</si>
  <si>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</si>
  <si>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</si>
  <si>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</si>
  <si>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</si>
  <si>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</si>
  <si>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</si>
  <si>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</si>
  <si>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</si>
  <si>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</si>
  <si>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</si>
  <si>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</si>
  <si>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</si>
  <si>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</si>
  <si>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</si>
  <si>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</si>
  <si>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</si>
  <si>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</si>
  <si>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</si>
  <si>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</si>
  <si>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</si>
  <si>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</si>
  <si>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</si>
  <si>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</si>
  <si>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</si>
  <si>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</si>
  <si>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</si>
  <si>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</si>
  <si>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</si>
  <si>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</si>
  <si>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</si>
  <si>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</si>
  <si>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</si>
  <si>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</si>
  <si>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</si>
  <si>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</si>
  <si>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</si>
  <si>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</si>
  <si>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</si>
  <si>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</si>
  <si>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</si>
  <si>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</si>
  <si>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</si>
  <si>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</si>
  <si>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</si>
  <si>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</si>
  <si>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</si>
  <si>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</si>
  <si>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</si>
  <si>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</si>
  <si>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</si>
  <si>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</si>
  <si>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</si>
  <si>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</si>
  <si>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</si>
  <si>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</si>
  <si>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</si>
  <si>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</si>
  <si>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</si>
  <si>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</si>
  <si>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</si>
  <si>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</si>
  <si>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</si>
  <si>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</si>
  <si>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</si>
  <si>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</si>
  <si>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</si>
  <si>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</si>
  <si>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</si>
  <si>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</si>
  <si>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</si>
  <si>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</si>
  <si>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</si>
  <si>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</si>
  <si>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</si>
  <si>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</si>
  <si>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</si>
  <si>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</si>
  <si>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</si>
  <si>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</si>
  <si>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</si>
  <si>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</si>
  <si>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</si>
  <si>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</si>
  <si>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</si>
  <si>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</si>
  <si>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</si>
  <si>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</si>
  <si>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</si>
  <si>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</si>
  <si>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</si>
  <si>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</si>
  <si>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</si>
  <si>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</si>
  <si>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</si>
  <si>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</si>
  <si>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</si>
  <si>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</si>
  <si>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</si>
  <si>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</si>
  <si>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</si>
  <si>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</si>
  <si>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</si>
  <si>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</si>
  <si>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</si>
  <si>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</si>
  <si>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</si>
  <si>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</si>
  <si>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</si>
  <si>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</si>
  <si>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</si>
  <si>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</si>
  <si>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</si>
  <si>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</si>
  <si>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</si>
  <si>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</si>
  <si>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</si>
  <si>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</si>
  <si>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</si>
  <si>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</si>
  <si>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</si>
  <si>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</si>
  <si>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</si>
  <si>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</si>
  <si>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</si>
  <si>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</si>
  <si>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</si>
  <si>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</si>
  <si>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</si>
  <si>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</si>
  <si>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</si>
  <si>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</si>
  <si>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</si>
  <si>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</si>
  <si>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</si>
  <si>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</si>
  <si>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</si>
  <si>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</si>
  <si>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</si>
  <si>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</si>
  <si>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</si>
  <si>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</si>
  <si>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</si>
  <si>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</si>
  <si>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</si>
  <si>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</si>
  <si>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</si>
  <si>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</si>
  <si>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</si>
  <si>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</si>
  <si>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</si>
  <si>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</si>
  <si>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</si>
  <si>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</si>
  <si>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</si>
  <si>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</si>
  <si>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</si>
  <si>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</si>
  <si>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</si>
  <si>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</si>
  <si>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</si>
  <si>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</si>
  <si>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</si>
  <si>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</si>
  <si>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</si>
  <si>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</si>
  <si>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</si>
  <si>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</si>
  <si>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</si>
  <si>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</si>
  <si>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</si>
  <si>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</si>
  <si>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</si>
  <si>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</si>
  <si>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</si>
  <si>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</si>
  <si>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</si>
  <si>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</si>
  <si>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</si>
  <si>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</si>
  <si>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</si>
  <si>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</si>
  <si>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</si>
  <si>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</si>
  <si>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</si>
  <si>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</si>
  <si>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</si>
  <si>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</si>
  <si>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</si>
  <si>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</si>
  <si>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</si>
  <si>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</si>
  <si>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</si>
  <si>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</si>
  <si>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</si>
  <si>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</si>
  <si>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</si>
  <si>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</si>
  <si>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</si>
  <si>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</si>
  <si>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</si>
  <si>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</si>
  <si>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</si>
  <si>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</si>
  <si>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</si>
  <si>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</si>
  <si>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</si>
  <si>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</si>
  <si>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</si>
  <si>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</si>
  <si>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</si>
  <si>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</si>
  <si>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</si>
  <si>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</si>
  <si>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</si>
  <si>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</si>
  <si>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</si>
  <si>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</si>
  <si>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</si>
  <si>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</si>
  <si>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</si>
  <si>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</si>
  <si>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</si>
  <si>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</si>
  <si>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</si>
  <si>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</si>
  <si>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</si>
  <si>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</si>
  <si>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</si>
  <si>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</si>
  <si>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</si>
  <si>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</si>
  <si>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</si>
  <si>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</si>
  <si>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</si>
  <si>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</si>
  <si>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</si>
  <si>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</si>
  <si>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</si>
  <si>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</si>
  <si>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</si>
  <si>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</si>
  <si>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</si>
  <si>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</si>
  <si>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</si>
  <si>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</si>
  <si>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</si>
  <si>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</si>
  <si>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</si>
  <si>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</si>
  <si>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</si>
  <si>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</si>
  <si>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</si>
  <si>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</si>
  <si>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</si>
  <si>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</si>
  <si>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</si>
  <si>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</si>
  <si>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</si>
  <si>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</si>
  <si>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</si>
  <si>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</si>
  <si>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</si>
  <si>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</si>
  <si>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</si>
  <si>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</si>
  <si>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</si>
  <si>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</si>
  <si>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</si>
  <si>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</si>
  <si>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</si>
  <si>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</si>
  <si>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</si>
  <si>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</si>
  <si>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</si>
  <si>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</si>
  <si>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</si>
  <si>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</si>
  <si>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</si>
  <si>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</si>
  <si>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</si>
  <si>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</si>
  <si>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</si>
  <si>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</si>
  <si>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</si>
  <si>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</si>
  <si>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</si>
  <si>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</si>
  <si>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</si>
  <si>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</si>
  <si>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</si>
  <si>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</si>
  <si>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</si>
  <si>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</si>
  <si>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</si>
  <si>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</si>
  <si>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</si>
  <si>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</si>
  <si>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</si>
  <si>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</si>
  <si>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</si>
  <si>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</si>
  <si>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</si>
  <si>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</si>
  <si>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</si>
  <si>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</si>
  <si>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</si>
  <si>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</si>
  <si>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</si>
  <si>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</si>
  <si>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</si>
  <si>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</si>
  <si>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</si>
  <si>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</si>
  <si>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</si>
  <si>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</si>
  <si>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</si>
  <si>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</si>
  <si>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</si>
  <si>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</si>
  <si>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</si>
  <si>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</si>
  <si>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</si>
  <si>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</si>
  <si>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</si>
  <si>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</si>
  <si>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</si>
  <si>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</si>
  <si>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</si>
  <si>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</si>
  <si>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</si>
  <si>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</si>
  <si>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</si>
  <si>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</si>
  <si>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</si>
  <si>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</si>
  <si>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</si>
  <si>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</si>
  <si>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</si>
  <si>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</si>
  <si>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</si>
  <si>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</si>
  <si>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</si>
  <si>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</si>
  <si>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</si>
  <si>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</si>
  <si>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</si>
  <si>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</si>
  <si>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</si>
  <si>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</si>
  <si>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</si>
  <si>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</si>
  <si>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</si>
  <si>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</si>
  <si>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</si>
  <si>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</si>
  <si>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</si>
  <si>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</si>
  <si>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</si>
  <si>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</si>
  <si>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</si>
  <si>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</si>
  <si>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</si>
  <si>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</si>
  <si>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</si>
  <si>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</si>
  <si>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</si>
  <si>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</si>
  <si>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</si>
  <si>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</si>
  <si>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</si>
  <si>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</si>
  <si>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</si>
  <si>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</si>
  <si>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</si>
  <si>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</si>
  <si>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</si>
  <si>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</si>
  <si>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</si>
  <si>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</si>
  <si>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</si>
  <si>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</si>
  <si>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</si>
  <si>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</si>
  <si>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</si>
  <si>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</si>
  <si>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</si>
  <si>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</si>
  <si>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</si>
  <si>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</si>
  <si>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</si>
  <si>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</si>
  <si>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</si>
  <si>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</si>
  <si>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</si>
  <si>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</si>
  <si>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</si>
  <si>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</si>
  <si>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</si>
  <si>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</si>
  <si>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</si>
  <si>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</si>
  <si>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</si>
  <si>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</si>
  <si>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</si>
  <si>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</si>
  <si>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</si>
  <si>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</si>
  <si>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</si>
  <si>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</si>
  <si>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</si>
  <si>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</si>
  <si>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</si>
  <si>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</si>
  <si>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</si>
  <si>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</si>
  <si>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</si>
  <si>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</si>
  <si>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</si>
  <si>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</si>
  <si>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</si>
  <si>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</si>
  <si>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</si>
  <si>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</si>
  <si>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</si>
  <si>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</si>
  <si>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</si>
  <si>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</si>
  <si>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</si>
  <si>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</si>
  <si>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</si>
  <si>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</si>
  <si>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</si>
  <si>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</si>
  <si>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</si>
  <si>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</si>
  <si>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</si>
  <si>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</si>
  <si>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</si>
  <si>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</si>
  <si>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</si>
  <si>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</si>
  <si>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</si>
  <si>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</si>
  <si>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</si>
  <si>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</si>
  <si>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</si>
  <si>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</si>
  <si>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</si>
  <si>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</si>
  <si>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</si>
  <si>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</si>
  <si>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</si>
  <si>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</si>
  <si>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</si>
  <si>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</si>
  <si>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</si>
  <si>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</si>
  <si>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</si>
  <si>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</si>
  <si>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</si>
  <si>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</si>
  <si>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</si>
  <si>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</si>
  <si>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</si>
  <si>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</si>
  <si>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</si>
  <si>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</si>
  <si>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</si>
  <si>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</si>
  <si>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</si>
  <si>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</si>
  <si>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</si>
  <si>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</si>
  <si>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</si>
  <si>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</si>
  <si>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</si>
  <si>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</si>
  <si>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</si>
  <si>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</si>
  <si>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</si>
  <si>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</si>
  <si>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</si>
  <si>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</si>
  <si>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</si>
  <si>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</si>
  <si>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</si>
  <si>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</si>
  <si>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</si>
  <si>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</si>
  <si>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</si>
  <si>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</si>
  <si>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</si>
  <si>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</si>
  <si>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</si>
  <si>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</si>
  <si>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</si>
  <si>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</si>
  <si>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</si>
  <si>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</si>
  <si>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</si>
  <si>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</si>
  <si>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</si>
  <si>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</si>
  <si>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</si>
  <si>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</si>
  <si>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</si>
  <si>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</si>
  <si>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</si>
  <si>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</si>
  <si>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</si>
  <si>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</si>
  <si>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</si>
  <si>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</si>
  <si>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</si>
  <si>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</si>
  <si>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</si>
  <si>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</si>
  <si>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</si>
  <si>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</si>
  <si>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</si>
  <si>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</si>
  <si>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</si>
  <si>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</si>
  <si>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</si>
  <si>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</si>
  <si>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</si>
  <si>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</si>
  <si>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</si>
  <si>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</si>
  <si>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</si>
  <si>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</si>
  <si>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</si>
  <si>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</si>
  <si>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</si>
  <si>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</si>
  <si>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</si>
  <si>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</si>
  <si>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</si>
  <si>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</si>
  <si>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</si>
  <si>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</si>
  <si>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</si>
  <si>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</si>
  <si>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</si>
  <si>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</si>
  <si>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</si>
  <si>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</si>
  <si>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</si>
  <si>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</si>
  <si>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</si>
  <si>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</si>
  <si>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</si>
  <si>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</si>
  <si>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</si>
  <si>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</si>
  <si>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</si>
  <si>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</si>
  <si>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</si>
  <si>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</si>
  <si>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</si>
  <si>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</si>
  <si>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</si>
  <si>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</si>
  <si>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</si>
  <si>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</si>
  <si>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</si>
  <si>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</si>
  <si>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</si>
  <si>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</si>
  <si>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</si>
  <si>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</si>
  <si>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</si>
  <si>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</si>
  <si>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</si>
  <si>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</si>
  <si>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</si>
  <si>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</si>
  <si>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</si>
  <si>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</si>
  <si>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</si>
  <si>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</si>
  <si>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</si>
  <si>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</si>
  <si>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</si>
  <si>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</si>
  <si>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</si>
  <si>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</si>
  <si>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</si>
  <si>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</si>
  <si>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</si>
  <si>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</si>
  <si>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</si>
  <si>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</si>
  <si>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</si>
  <si>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</si>
  <si>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</si>
  <si>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</si>
  <si>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</si>
  <si>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</si>
  <si>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</si>
  <si>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</si>
  <si>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</si>
  <si>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</si>
  <si>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</si>
  <si>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</si>
  <si>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</si>
  <si>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</si>
  <si>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</si>
  <si>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</si>
  <si>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</si>
  <si>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</si>
  <si>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</si>
  <si>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</si>
  <si>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</si>
  <si>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</si>
  <si>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</si>
  <si>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</si>
  <si>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</si>
  <si>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</si>
  <si>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</si>
  <si>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</si>
  <si>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</si>
  <si>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</si>
  <si>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</si>
  <si>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</si>
  <si>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</si>
  <si>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</si>
  <si>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</si>
  <si>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</si>
  <si>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</si>
  <si>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</si>
  <si>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</si>
  <si>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</si>
  <si>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</si>
  <si>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</si>
  <si>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</si>
  <si>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</si>
  <si>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</si>
  <si>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</si>
  <si>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</si>
  <si>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</si>
  <si>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</si>
  <si>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</si>
  <si>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</si>
  <si>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</si>
  <si>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</si>
  <si>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</si>
  <si>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</si>
  <si>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</si>
  <si>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</si>
  <si>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</si>
  <si>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</si>
  <si>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</si>
  <si>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</si>
  <si>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</si>
  <si>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</si>
  <si>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</si>
  <si>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</si>
  <si>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</si>
  <si>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</si>
  <si>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</si>
  <si>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</si>
  <si>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</si>
  <si>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</si>
  <si>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</si>
  <si>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</si>
  <si>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</si>
  <si>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</si>
  <si>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</si>
  <si>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</si>
  <si>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</si>
  <si>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</si>
  <si>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</si>
  <si>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</si>
  <si>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</si>
  <si>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</si>
  <si>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</si>
  <si>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</si>
  <si>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</si>
  <si>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</si>
  <si>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</si>
  <si>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</si>
  <si>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</si>
  <si>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</si>
  <si>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</si>
  <si>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</si>
  <si>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</si>
  <si>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</si>
  <si>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</si>
  <si>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</si>
  <si>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</si>
  <si>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</si>
  <si>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</si>
  <si>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</si>
  <si>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</si>
  <si>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</si>
  <si>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</si>
  <si>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</si>
  <si>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</si>
  <si>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</si>
  <si>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</si>
  <si>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</si>
  <si>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</si>
  <si>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</si>
  <si>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</si>
  <si>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</si>
  <si>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</si>
  <si>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</si>
  <si>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</si>
  <si>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</si>
  <si>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</si>
  <si>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</si>
  <si>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</si>
  <si>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</si>
  <si>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</si>
  <si>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</si>
  <si>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</si>
  <si>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</si>
  <si>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</si>
  <si>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</si>
  <si>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</si>
  <si>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</si>
  <si>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</si>
  <si>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</si>
  <si>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</si>
  <si>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</si>
  <si>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</si>
  <si>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</si>
  <si>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</si>
  <si>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</si>
  <si>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</si>
  <si>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</si>
  <si>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</si>
  <si>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</si>
  <si>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</si>
  <si>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</si>
  <si>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</si>
  <si>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</si>
  <si>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</si>
  <si>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</si>
  <si>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</si>
  <si>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</si>
  <si>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</si>
  <si>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</si>
  <si>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</si>
  <si>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</si>
  <si>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</si>
  <si>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</si>
  <si>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</si>
  <si>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</si>
  <si>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</si>
  <si>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</si>
  <si>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</si>
  <si>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</si>
  <si>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</si>
  <si>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</si>
  <si>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</si>
  <si>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</si>
  <si>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</si>
  <si>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</si>
  <si>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</si>
  <si>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</si>
  <si>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</si>
  <si>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</si>
  <si>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</si>
  <si>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</si>
  <si>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</si>
  <si>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</si>
  <si>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</si>
  <si>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</si>
  <si>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</si>
  <si>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</si>
  <si>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</si>
  <si>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</si>
  <si>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</si>
  <si>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</si>
  <si>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</si>
  <si>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</si>
  <si>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</si>
  <si>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</si>
  <si>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</si>
  <si>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</si>
  <si>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</si>
  <si>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</si>
  <si>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</si>
  <si>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</si>
  <si>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</si>
  <si>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</si>
  <si>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</si>
  <si>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</si>
  <si>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</si>
  <si>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</si>
  <si>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</si>
  <si>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</si>
  <si>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</si>
  <si>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</si>
  <si>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</si>
  <si>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</si>
  <si>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</si>
  <si>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</si>
  <si>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</si>
  <si>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</si>
  <si>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</si>
  <si>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</si>
  <si>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</si>
  <si>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</si>
  <si>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</si>
  <si>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</si>
  <si>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</si>
  <si>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</si>
  <si>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</si>
  <si>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</si>
  <si>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</si>
  <si>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</si>
  <si>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</si>
  <si>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</si>
  <si>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</si>
  <si>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</si>
  <si>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</si>
  <si>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</si>
  <si>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</si>
  <si>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</si>
  <si>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</si>
  <si>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</si>
  <si>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</si>
  <si>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</si>
  <si>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</si>
  <si>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</si>
  <si>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</si>
  <si>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</si>
  <si>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</si>
  <si>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</si>
  <si>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</si>
  <si>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</si>
  <si>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</si>
  <si>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</si>
  <si>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</si>
  <si>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</si>
  <si>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</si>
  <si>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</si>
  <si>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</si>
  <si>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</si>
  <si>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</si>
  <si>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</si>
  <si>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</si>
  <si>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</si>
  <si>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</si>
  <si>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</si>
  <si>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</si>
  <si>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</si>
  <si>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</si>
  <si>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</si>
  <si>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</si>
  <si>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</si>
  <si>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</si>
  <si>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</si>
  <si>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</si>
  <si>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</si>
  <si>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</si>
  <si>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</si>
  <si>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</si>
  <si>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</si>
  <si>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</si>
  <si>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</si>
  <si>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</si>
  <si>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</si>
  <si>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</si>
  <si>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</si>
  <si>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</si>
  <si>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</si>
  <si>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</si>
  <si>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</si>
  <si>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</si>
  <si>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</si>
  <si>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</si>
  <si>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</si>
  <si>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</si>
  <si>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</si>
  <si>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</si>
  <si>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</si>
  <si>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</si>
  <si>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</si>
  <si>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</si>
  <si>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</si>
  <si>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</si>
  <si>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</si>
  <si>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</si>
  <si>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</si>
  <si>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</si>
  <si>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</si>
  <si>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</si>
  <si>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</si>
  <si>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</si>
  <si>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</si>
  <si>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</si>
  <si>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</si>
  <si>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</si>
  <si>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</si>
  <si>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</si>
  <si>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</si>
  <si>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</si>
  <si>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</si>
  <si>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</si>
  <si>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</si>
  <si>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</si>
  <si>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</si>
  <si>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</si>
  <si>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</si>
  <si>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</si>
  <si>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</si>
  <si>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</si>
  <si>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</si>
  <si>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</si>
  <si>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</si>
  <si>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</si>
  <si>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</si>
  <si>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</si>
  <si>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</si>
  <si>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</si>
  <si>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</si>
  <si>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</si>
  <si>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</si>
  <si>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</si>
  <si>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</si>
  <si>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</si>
  <si>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</si>
  <si>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</si>
  <si>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</si>
  <si>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</si>
  <si>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</si>
  <si>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</si>
  <si>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</si>
  <si>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</si>
  <si>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</si>
  <si>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</si>
  <si>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</si>
  <si>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</si>
  <si>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</si>
  <si>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</si>
  <si>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</si>
  <si>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</si>
  <si>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</si>
  <si>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</si>
  <si>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</si>
  <si>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</si>
  <si>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</si>
  <si>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</si>
  <si>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</si>
  <si>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</si>
  <si>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</si>
  <si>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</si>
  <si>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</si>
  <si>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</si>
  <si>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</si>
  <si>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</si>
  <si>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</si>
  <si>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</si>
  <si>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</si>
  <si>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</si>
  <si>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</si>
  <si>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</si>
  <si>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</si>
  <si>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</si>
  <si>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</si>
  <si>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</si>
  <si>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</si>
  <si>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</si>
  <si>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</si>
  <si>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</si>
  <si>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</si>
  <si>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</si>
  <si>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</si>
  <si>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</si>
  <si>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</si>
  <si>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</si>
  <si>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</si>
  <si>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</si>
  <si>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</si>
  <si>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</si>
  <si>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</si>
  <si>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</si>
  <si>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</si>
  <si>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</si>
  <si>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</si>
  <si>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</si>
  <si>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</si>
  <si>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</si>
  <si>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</si>
  <si>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</si>
  <si>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</si>
  <si>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</si>
  <si>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</si>
  <si>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</si>
  <si>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</si>
  <si>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</si>
  <si>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</si>
  <si>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</si>
  <si>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</si>
  <si>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</si>
  <si>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</si>
  <si>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</si>
  <si>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</si>
  <si>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</si>
  <si>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</si>
  <si>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</si>
  <si>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</si>
  <si>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</si>
  <si>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</si>
  <si>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</si>
  <si>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</si>
  <si>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</si>
  <si>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</si>
  <si>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</si>
  <si>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</si>
  <si>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</si>
  <si>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</si>
  <si>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</si>
  <si>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</si>
  <si>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</si>
  <si>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</si>
  <si>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</si>
  <si>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</si>
  <si>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</si>
  <si>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</si>
  <si>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</si>
  <si>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</si>
  <si>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</si>
  <si>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</si>
  <si>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</si>
  <si>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</si>
  <si>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</si>
  <si>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</si>
  <si>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</si>
  <si>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</si>
  <si>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</si>
  <si>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</si>
  <si>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</si>
  <si>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</si>
  <si>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</si>
  <si>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</si>
  <si>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</si>
  <si>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</si>
  <si>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</si>
  <si>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</si>
  <si>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</si>
  <si>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</si>
  <si>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</si>
  <si>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</si>
  <si>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</si>
  <si>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</si>
  <si>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</si>
  <si>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</si>
  <si>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</si>
  <si>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</si>
  <si>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</si>
  <si>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</si>
  <si>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</si>
  <si>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</si>
  <si>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</si>
  <si>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</si>
  <si>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</si>
  <si>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</si>
  <si>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</si>
  <si>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</si>
  <si>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</si>
  <si>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</si>
  <si>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</si>
  <si>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</si>
  <si>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</si>
  <si>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</si>
  <si>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</si>
  <si>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</si>
  <si>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</si>
  <si>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</si>
  <si>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</si>
  <si>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</si>
  <si>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</si>
  <si>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</si>
  <si>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</si>
  <si>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</si>
  <si>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</si>
  <si>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</si>
  <si>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</si>
  <si>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</si>
  <si>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</si>
  <si>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</si>
  <si>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</si>
  <si>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</si>
  <si>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</si>
  <si>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</si>
  <si>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</si>
  <si>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</si>
  <si>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</si>
  <si>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</si>
  <si>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</si>
  <si>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</si>
  <si>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</si>
  <si>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</si>
  <si>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</si>
  <si>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</si>
  <si>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</si>
  <si>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</si>
  <si>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</si>
  <si>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</si>
  <si>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</si>
  <si>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</si>
  <si>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</si>
  <si>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</si>
  <si>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</si>
  <si>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</si>
  <si>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</si>
  <si>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</si>
  <si>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</si>
  <si>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</si>
  <si>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</si>
  <si>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</si>
  <si>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</si>
  <si>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</si>
  <si>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</si>
  <si>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</si>
  <si>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</si>
  <si>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</si>
  <si>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</si>
  <si>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</si>
  <si>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</si>
  <si>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</si>
  <si>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</si>
  <si>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</si>
  <si>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</si>
  <si>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</si>
  <si>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</si>
  <si>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</si>
  <si>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</si>
  <si>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</si>
  <si>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</si>
  <si>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</si>
  <si>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</si>
  <si>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</si>
  <si>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</si>
  <si>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</si>
  <si>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</si>
  <si>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</si>
  <si>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</si>
  <si>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</si>
  <si>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</si>
  <si>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</si>
  <si>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</si>
  <si>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</si>
  <si>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</si>
  <si>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</si>
  <si>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</si>
  <si>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</si>
  <si>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</si>
  <si>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</si>
  <si>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</si>
  <si>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</si>
  <si>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</si>
  <si>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</si>
  <si>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</si>
  <si>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</si>
  <si>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</si>
  <si>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</si>
  <si>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</si>
  <si>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</si>
  <si>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</si>
  <si>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</si>
  <si>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</si>
  <si>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</si>
  <si>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</si>
  <si>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</si>
  <si>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</si>
  <si>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</si>
  <si>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</si>
  <si>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</si>
  <si>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</si>
  <si>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</si>
  <si>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</si>
  <si>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</si>
  <si>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</si>
  <si>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</si>
  <si>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</si>
  <si>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</si>
  <si>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</si>
  <si>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</si>
  <si>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</si>
  <si>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</si>
  <si>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</si>
  <si>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</si>
  <si>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</si>
  <si>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</si>
  <si>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</si>
  <si>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</si>
  <si>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</si>
  <si>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</si>
  <si>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</si>
  <si>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</si>
  <si>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</si>
  <si>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</si>
  <si>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</si>
  <si>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</si>
  <si>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</si>
  <si>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</si>
  <si>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</si>
  <si>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</si>
  <si>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</si>
  <si>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</si>
  <si>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</si>
  <si>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</si>
  <si>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</si>
  <si>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</si>
  <si>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</si>
  <si>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</si>
  <si>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</si>
  <si>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</si>
  <si>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</si>
  <si>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</si>
  <si>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</si>
  <si>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</si>
  <si>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</si>
  <si>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</si>
  <si>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</si>
  <si>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</si>
  <si>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</si>
  <si>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</si>
  <si>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</si>
  <si>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</si>
  <si>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</si>
  <si>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</si>
  <si>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</si>
  <si>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</si>
  <si>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</si>
  <si>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</si>
  <si>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</si>
  <si>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</si>
  <si>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</si>
  <si>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</si>
  <si>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</si>
  <si>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</si>
  <si>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</si>
  <si>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</si>
  <si>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</si>
  <si>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</si>
  <si>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</si>
  <si>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</si>
  <si>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</si>
  <si>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</si>
  <si>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</si>
  <si>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</si>
  <si>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</si>
  <si>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</si>
  <si>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</si>
  <si>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</si>
  <si>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</si>
  <si>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</si>
  <si>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</si>
  <si>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</si>
  <si>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</si>
  <si>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</si>
  <si>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</si>
  <si>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</si>
  <si>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</si>
  <si>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</si>
  <si>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</si>
  <si>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</si>
  <si>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</si>
  <si>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</si>
  <si>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</si>
  <si>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</si>
  <si>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</si>
  <si>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</si>
  <si>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</si>
  <si>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</si>
  <si>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</si>
  <si>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</si>
  <si>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</si>
  <si>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</si>
  <si>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</si>
  <si>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</si>
  <si>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</si>
  <si>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</si>
  <si>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</si>
  <si>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</si>
  <si>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</si>
  <si>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</si>
  <si>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</si>
  <si>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</si>
  <si>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</si>
  <si>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</si>
  <si>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</si>
  <si>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</si>
  <si>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</si>
  <si>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</si>
  <si>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</si>
  <si>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</si>
  <si>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</si>
  <si>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</si>
  <si>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</si>
  <si>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</si>
  <si>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</si>
  <si>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</si>
  <si>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</si>
  <si>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</si>
  <si>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</si>
  <si>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</si>
  <si>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</si>
  <si>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</si>
  <si>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</si>
  <si>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</si>
  <si>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</si>
  <si>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</si>
  <si>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</si>
  <si>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</si>
  <si>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</si>
  <si>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</si>
  <si>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</si>
  <si>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</si>
  <si>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</si>
  <si>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</si>
  <si>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</si>
  <si>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</si>
  <si>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</si>
  <si>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</si>
  <si>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</si>
  <si>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</si>
  <si>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</si>
  <si>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</si>
  <si>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</si>
  <si>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</si>
  <si>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</si>
  <si>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</si>
  <si>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</si>
  <si>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</si>
  <si>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</si>
  <si>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</si>
  <si>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</si>
  <si>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</si>
  <si>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</si>
  <si>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</si>
  <si>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</si>
  <si>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</si>
  <si>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</si>
  <si>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</si>
  <si>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</si>
  <si>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</si>
  <si>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</si>
  <si>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</si>
  <si>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</si>
  <si>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</si>
  <si>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</si>
  <si>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</si>
  <si>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</si>
  <si>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</si>
  <si>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</si>
  <si>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</si>
  <si>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</si>
  <si>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</si>
  <si>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</si>
  <si>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</si>
  <si>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</si>
  <si>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</si>
  <si>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</si>
  <si>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</si>
  <si>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</si>
  <si>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</si>
  <si>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</si>
  <si>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</si>
  <si>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</si>
  <si>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</si>
  <si>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</si>
  <si>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</si>
  <si>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</si>
  <si>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</si>
  <si>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</si>
  <si>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</si>
  <si>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</si>
  <si>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</si>
  <si>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</si>
  <si>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</si>
  <si>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</si>
  <si>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</si>
  <si>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</si>
  <si>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</si>
  <si>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</si>
  <si>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</si>
  <si>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</si>
  <si>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</si>
  <si>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</si>
  <si>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</si>
  <si>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</si>
  <si>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</si>
  <si>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</si>
  <si>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</si>
  <si>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</si>
  <si>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</si>
  <si>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</si>
  <si>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</si>
  <si>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</si>
  <si>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</si>
  <si>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</si>
  <si>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</si>
  <si>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</si>
  <si>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</si>
  <si>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</si>
  <si>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</si>
  <si>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</si>
  <si>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</si>
  <si>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</si>
  <si>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</si>
  <si>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</si>
  <si>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</si>
  <si>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</si>
  <si>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</si>
  <si>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</si>
  <si>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</si>
  <si>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</si>
  <si>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</si>
  <si>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</si>
  <si>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</si>
  <si>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</si>
  <si>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</si>
  <si>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</si>
  <si>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</si>
  <si>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</si>
  <si>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</si>
  <si>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</si>
  <si>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</si>
  <si>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</si>
  <si>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</si>
  <si>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</si>
  <si>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</si>
  <si>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</si>
  <si>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</si>
  <si>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</si>
  <si>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</si>
  <si>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</si>
  <si>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</si>
  <si>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</si>
  <si>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</si>
  <si>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</si>
  <si>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</si>
  <si>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</si>
  <si>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</si>
  <si>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</si>
  <si>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</si>
  <si>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</si>
  <si>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</si>
  <si>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</si>
  <si>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</si>
  <si>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</si>
  <si>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</si>
  <si>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</si>
  <si>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</si>
  <si>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</si>
  <si>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</si>
  <si>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</si>
  <si>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</si>
  <si>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</si>
  <si>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</si>
  <si>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</si>
  <si>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</si>
  <si>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</si>
  <si>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</si>
  <si>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</si>
  <si>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</si>
  <si>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</si>
  <si>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</si>
  <si>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</si>
  <si>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</si>
  <si>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</si>
  <si>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</si>
  <si>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</si>
  <si>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</si>
  <si>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</si>
  <si>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</si>
  <si>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</si>
  <si>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</si>
  <si>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</si>
  <si>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</si>
  <si>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</si>
  <si>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</si>
  <si>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</si>
  <si>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</si>
  <si>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</si>
  <si>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</si>
  <si>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</si>
  <si>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</si>
  <si>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</si>
  <si>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</si>
  <si>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</si>
  <si>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</si>
  <si>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</si>
  <si>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</si>
  <si>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</si>
  <si>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</si>
  <si>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</si>
  <si>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</si>
  <si>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</si>
  <si>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</si>
  <si>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</si>
  <si>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</si>
  <si>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</si>
  <si>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</si>
  <si>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</si>
  <si>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</si>
  <si>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</si>
  <si>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</si>
  <si>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</si>
  <si>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</si>
  <si>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</si>
  <si>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</si>
  <si>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</si>
  <si>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</si>
  <si>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</si>
  <si>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</si>
  <si>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</si>
  <si>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</si>
  <si>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</si>
  <si>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</si>
  <si>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</si>
  <si>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</si>
  <si>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</si>
  <si>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</si>
  <si>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</si>
  <si>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</si>
  <si>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</si>
  <si>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</si>
  <si>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</si>
  <si>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</si>
  <si>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</si>
  <si>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</si>
  <si>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</si>
  <si>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</si>
  <si>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</si>
  <si>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</si>
  <si>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</si>
  <si>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</si>
  <si>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</si>
  <si>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</si>
  <si>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</si>
  <si>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</si>
  <si>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</si>
  <si>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</si>
  <si>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</si>
  <si>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</si>
  <si>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</si>
  <si>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</si>
  <si>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</si>
  <si>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</si>
  <si>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</si>
  <si>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</si>
  <si>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</si>
  <si>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</si>
  <si>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</si>
  <si>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</si>
  <si>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</si>
  <si>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</si>
  <si>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</si>
  <si>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</si>
  <si>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</si>
  <si>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</si>
  <si>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</si>
  <si>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</si>
  <si>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</si>
  <si>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</si>
  <si>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</si>
  <si>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</si>
  <si>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</si>
  <si>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</si>
  <si>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</si>
  <si>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</si>
  <si>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</si>
  <si>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</si>
  <si>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</si>
  <si>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</si>
  <si>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</si>
  <si>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</si>
  <si>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</si>
  <si>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</si>
  <si>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</si>
  <si>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</si>
  <si>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</si>
  <si>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</si>
  <si>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</si>
  <si>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</si>
  <si>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</si>
  <si>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</si>
  <si>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</si>
  <si>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</si>
  <si>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</si>
  <si>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</si>
  <si>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</si>
  <si>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</si>
  <si>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</si>
  <si>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</si>
  <si>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</si>
  <si>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</si>
  <si>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</si>
  <si>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</si>
  <si>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</si>
  <si>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</si>
  <si>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</si>
  <si>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</si>
  <si>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</si>
  <si>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</si>
  <si>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</si>
  <si>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</si>
  <si>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</si>
  <si>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</si>
  <si>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</si>
  <si>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</si>
  <si>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</si>
  <si>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</si>
  <si>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</si>
  <si>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</si>
  <si>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</si>
  <si>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</si>
  <si>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</si>
  <si>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</si>
  <si>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</si>
  <si>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</si>
  <si>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</si>
  <si>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</si>
  <si>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</si>
  <si>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</si>
  <si>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</si>
  <si>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</si>
  <si>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</si>
  <si>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</si>
  <si>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</si>
  <si>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</si>
  <si>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</si>
  <si>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</si>
  <si>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</si>
  <si>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</si>
  <si>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</si>
  <si>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</si>
  <si>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</si>
  <si>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</si>
  <si>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</si>
  <si>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</si>
  <si>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</si>
  <si>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</si>
  <si>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</si>
  <si>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</si>
  <si>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</si>
  <si>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</si>
  <si>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</si>
  <si>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</si>
  <si>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</si>
  <si>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</si>
  <si>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</si>
  <si>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</si>
  <si>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</si>
  <si>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</si>
  <si>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</si>
  <si>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</si>
  <si>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</si>
  <si>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</si>
  <si>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</si>
  <si>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</si>
  <si>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</si>
  <si>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</si>
  <si>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</si>
  <si>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</si>
  <si>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</si>
  <si>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</si>
  <si>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</si>
  <si>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</si>
  <si>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</si>
  <si>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</si>
  <si>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</si>
  <si>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</si>
  <si>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</si>
  <si>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</si>
  <si>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</si>
  <si>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</si>
  <si>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</si>
  <si>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</si>
  <si>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</si>
  <si>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</si>
  <si>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</si>
  <si>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</si>
  <si>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</si>
  <si>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</si>
  <si>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</si>
  <si>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</si>
  <si>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</si>
  <si>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</si>
  <si>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</si>
  <si>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</si>
  <si>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</si>
  <si>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</si>
  <si>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</si>
  <si>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</si>
  <si>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</si>
  <si>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</si>
  <si>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</si>
  <si>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</si>
  <si>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</si>
  <si>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</si>
  <si>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</si>
  <si>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</si>
  <si>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</si>
  <si>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</si>
  <si>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</si>
  <si>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</si>
  <si>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</si>
  <si>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</si>
  <si>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</si>
  <si>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</si>
  <si>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</si>
  <si>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</si>
  <si>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</si>
  <si>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</si>
  <si>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</si>
  <si>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</si>
  <si>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</si>
  <si>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</si>
  <si>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</si>
  <si>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</si>
  <si>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</si>
  <si>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</si>
  <si>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</si>
  <si>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</si>
  <si>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</si>
  <si>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</si>
  <si>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</si>
  <si>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</si>
  <si>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</si>
  <si>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</si>
  <si>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</si>
  <si>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</si>
  <si>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</si>
  <si>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</si>
  <si>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</si>
  <si>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</si>
  <si>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</si>
  <si>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</si>
  <si>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</si>
  <si>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</si>
  <si>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</si>
  <si>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</si>
  <si>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</si>
  <si>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</si>
  <si>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</si>
  <si>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</si>
  <si>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</si>
  <si>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</si>
  <si>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</si>
  <si>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</si>
  <si>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</si>
  <si>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</si>
  <si>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</si>
  <si>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</si>
  <si>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</si>
  <si>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</si>
  <si>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</si>
  <si>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</si>
  <si>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</si>
  <si>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</si>
  <si>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</si>
  <si>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</si>
  <si>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</si>
  <si>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</si>
  <si>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</si>
  <si>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</si>
  <si>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</si>
  <si>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</si>
  <si>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</si>
  <si>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</si>
  <si>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</si>
  <si>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</si>
  <si>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</si>
  <si>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</si>
  <si>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</si>
  <si>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</si>
  <si>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</si>
  <si>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</si>
  <si>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</si>
  <si>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</si>
  <si>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</si>
  <si>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</si>
  <si>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</si>
  <si>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</si>
  <si>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</si>
  <si>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</si>
  <si>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</si>
  <si>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</si>
  <si>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</si>
  <si>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</si>
  <si>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</si>
  <si>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</si>
  <si>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</si>
  <si>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</si>
  <si>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</si>
  <si>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</si>
  <si>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</si>
  <si>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</si>
  <si>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</si>
  <si>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</si>
  <si>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</si>
  <si>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</si>
  <si>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</si>
  <si>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</si>
  <si>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</si>
  <si>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</si>
  <si>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</si>
  <si>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</si>
  <si>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</si>
  <si>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</si>
  <si>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</si>
  <si>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</si>
  <si>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</si>
  <si>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</si>
  <si>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</si>
  <si>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</si>
  <si>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</si>
  <si>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</si>
  <si>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</si>
  <si>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</si>
  <si>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</si>
  <si>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</si>
  <si>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</si>
  <si>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</si>
  <si>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</si>
  <si>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</si>
  <si>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</si>
  <si>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</si>
  <si>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</si>
  <si>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</si>
  <si>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</si>
  <si>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</si>
  <si>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</si>
  <si>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</si>
  <si>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</si>
  <si>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</si>
  <si>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</si>
  <si>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</si>
  <si>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</si>
  <si>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</si>
  <si>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</si>
  <si>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</si>
  <si>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</si>
  <si>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</si>
  <si>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</si>
  <si>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</si>
  <si>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</si>
  <si>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</si>
  <si>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</si>
  <si>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</si>
  <si>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</si>
  <si>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</si>
  <si>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</si>
  <si>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</si>
  <si>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</si>
  <si>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</si>
  <si>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</si>
  <si>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</si>
  <si>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</si>
  <si>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</si>
  <si>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</si>
  <si>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</si>
  <si>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</si>
  <si>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</si>
  <si>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</si>
  <si>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</si>
  <si>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</si>
  <si>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</si>
  <si>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</si>
  <si>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</si>
  <si>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</si>
  <si>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</si>
  <si>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</si>
  <si>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</si>
  <si>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</si>
  <si>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</si>
  <si>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</si>
  <si>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</si>
  <si>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</si>
  <si>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</si>
  <si>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</si>
  <si>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</si>
  <si>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</si>
  <si>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</si>
  <si>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</si>
  <si>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</si>
  <si>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</si>
  <si>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</si>
  <si>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</si>
  <si>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</si>
  <si>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</si>
  <si>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</si>
  <si>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</si>
  <si>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</si>
  <si>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</si>
  <si>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</si>
  <si>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</si>
  <si>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</si>
  <si>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</si>
  <si>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</si>
  <si>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</si>
  <si>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</si>
  <si>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</si>
  <si>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</si>
  <si>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</si>
  <si>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</si>
  <si>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</si>
  <si>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</si>
  <si>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</si>
  <si>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</si>
  <si>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</si>
  <si>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</si>
  <si>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</si>
  <si>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</si>
  <si>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</si>
  <si>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</si>
  <si>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</si>
  <si>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</si>
  <si>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</si>
  <si>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</si>
  <si>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</si>
  <si>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</si>
  <si>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</si>
  <si>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</si>
  <si>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</si>
  <si>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</si>
  <si>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</si>
  <si>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</si>
  <si>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</si>
  <si>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</si>
  <si>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</si>
  <si>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</si>
  <si>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</si>
  <si>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</si>
  <si>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</si>
  <si>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</si>
  <si>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</si>
  <si>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</si>
  <si>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</si>
  <si>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</si>
  <si>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</si>
  <si>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</si>
  <si>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</si>
  <si>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</si>
  <si>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</si>
  <si>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</si>
  <si>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</si>
  <si>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</si>
  <si>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</si>
  <si>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</si>
  <si>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</si>
  <si>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</si>
  <si>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</si>
  <si>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</si>
  <si>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</si>
  <si>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</si>
  <si>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</si>
  <si>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</si>
  <si>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</si>
  <si>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</si>
  <si>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</si>
  <si>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</si>
  <si>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</si>
  <si>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</si>
  <si>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</si>
  <si>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</si>
  <si>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</si>
  <si>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</si>
  <si>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</si>
  <si>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</si>
  <si>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</si>
  <si>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</si>
  <si>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</si>
  <si>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</si>
  <si>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</si>
  <si>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</si>
  <si>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</si>
  <si>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</si>
  <si>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</si>
  <si>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</si>
  <si>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</si>
  <si>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</si>
  <si>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</si>
  <si>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</si>
  <si>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</si>
  <si>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</si>
  <si>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</si>
  <si>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</si>
  <si>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</si>
  <si>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</si>
  <si>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</si>
  <si>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</si>
  <si>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</si>
  <si>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</si>
  <si>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</si>
  <si>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</si>
  <si>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</si>
  <si>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</si>
  <si>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</si>
  <si>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</si>
  <si>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</si>
  <si>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</si>
  <si>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</si>
  <si>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</si>
  <si>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</si>
  <si>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</si>
  <si>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</si>
  <si>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</si>
  <si>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</si>
  <si>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</si>
  <si>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</si>
  <si>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</si>
  <si>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</si>
  <si>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</si>
  <si>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</si>
  <si>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</si>
  <si>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</si>
  <si>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</si>
  <si>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</si>
  <si>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</si>
  <si>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</si>
  <si>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</si>
  <si>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</si>
  <si>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</si>
  <si>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</si>
  <si>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</si>
  <si>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</si>
  <si>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</si>
  <si>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</si>
  <si>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</si>
  <si>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</si>
  <si>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</si>
  <si>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</si>
  <si>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</si>
  <si>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</si>
  <si>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</si>
  <si>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</si>
  <si>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</si>
  <si>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</si>
  <si>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</si>
  <si>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</si>
  <si>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</si>
  <si>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</si>
  <si>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</si>
  <si>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</si>
  <si>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</si>
  <si>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</si>
  <si>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</si>
  <si>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</si>
  <si>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</si>
  <si>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</si>
  <si>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</si>
  <si>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</si>
  <si>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</si>
  <si>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</si>
  <si>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</si>
  <si>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</si>
  <si>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</si>
  <si>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</si>
  <si>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</si>
  <si>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</si>
  <si>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</si>
  <si>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</si>
  <si>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</si>
  <si>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</si>
  <si>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</si>
  <si>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</si>
  <si>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</si>
  <si>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</si>
  <si>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</si>
  <si>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</si>
  <si>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</si>
  <si>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</si>
  <si>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</si>
  <si>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</si>
  <si>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</si>
  <si>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</si>
  <si>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</si>
  <si>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</si>
  <si>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</si>
  <si>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</si>
  <si>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</si>
  <si>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</si>
  <si>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</si>
  <si>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</si>
  <si>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</si>
  <si>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</si>
  <si>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</si>
  <si>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</si>
  <si>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</si>
  <si>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</si>
  <si>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</si>
  <si>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</si>
  <si>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</si>
  <si>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</si>
  <si>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</si>
  <si>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</si>
  <si>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</si>
  <si>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</si>
  <si>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</si>
  <si>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</si>
  <si>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</si>
  <si>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</si>
  <si>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</si>
  <si>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</si>
  <si>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</si>
  <si>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</si>
  <si>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</si>
  <si>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</si>
  <si>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</si>
  <si>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</si>
  <si>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</si>
  <si>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</si>
  <si>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</si>
  <si>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</si>
  <si>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</si>
  <si>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</si>
  <si>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</si>
  <si>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</si>
  <si>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</si>
  <si>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</si>
  <si>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</si>
  <si>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</si>
  <si>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</si>
  <si>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</si>
  <si>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</si>
  <si>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</si>
  <si>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</si>
  <si>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</si>
  <si>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</si>
  <si>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</si>
  <si>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</si>
  <si>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</si>
  <si>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</si>
  <si>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</si>
  <si>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</si>
  <si>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</si>
  <si>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</si>
  <si>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</si>
  <si>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</si>
  <si>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</si>
  <si>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</si>
  <si>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</si>
  <si>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</si>
  <si>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</si>
  <si>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</si>
  <si>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</si>
  <si>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</si>
  <si>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</si>
  <si>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</si>
  <si>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</si>
  <si>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</si>
  <si>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</si>
  <si>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</si>
  <si>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</si>
  <si>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</si>
  <si>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</si>
  <si>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</si>
  <si>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</si>
  <si>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</si>
  <si>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</si>
  <si>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</si>
  <si>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</si>
  <si>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</si>
  <si>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</si>
  <si>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</si>
  <si>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</si>
  <si>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</si>
  <si>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</si>
  <si>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</si>
  <si>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</si>
  <si>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</si>
  <si>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</si>
  <si>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</si>
  <si>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</si>
  <si>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</si>
  <si>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</si>
  <si>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</si>
  <si>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</si>
  <si>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</si>
  <si>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</si>
  <si>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</si>
  <si>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</si>
  <si>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</si>
  <si>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</si>
  <si>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</si>
  <si>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</si>
  <si>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</si>
  <si>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</si>
  <si>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</si>
  <si>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</si>
  <si>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</si>
  <si>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</si>
  <si>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</si>
  <si>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</si>
  <si>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</si>
  <si>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</si>
  <si>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</si>
  <si>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</si>
  <si>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</si>
  <si>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</si>
  <si>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</si>
  <si>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</si>
  <si>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</si>
  <si>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</si>
  <si>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</si>
  <si>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</si>
  <si>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</si>
  <si>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</si>
  <si>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</si>
  <si>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</si>
  <si>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</si>
  <si>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</si>
  <si>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</si>
  <si>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</si>
  <si>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</si>
  <si>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</si>
  <si>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</si>
  <si>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</si>
  <si>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</si>
  <si>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</si>
  <si>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</si>
  <si>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</si>
  <si>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</si>
  <si>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</si>
  <si>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</si>
  <si>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</si>
  <si>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</si>
  <si>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</si>
  <si>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</si>
  <si>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</si>
  <si>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</si>
  <si>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</si>
  <si>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</si>
  <si>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</si>
  <si>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</si>
  <si>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</si>
  <si>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</si>
  <si>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</si>
  <si>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</si>
  <si>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</si>
  <si>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</si>
  <si>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</si>
  <si>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</si>
  <si>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</si>
  <si>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</si>
  <si>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</si>
  <si>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</si>
  <si>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</si>
  <si>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</si>
  <si>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</si>
  <si>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</si>
  <si>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</si>
  <si>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</si>
  <si>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</si>
  <si>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</si>
  <si>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</si>
  <si>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</si>
  <si>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</si>
  <si>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</si>
  <si>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</si>
  <si>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</si>
  <si>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</si>
  <si>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</si>
  <si>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</si>
  <si>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</si>
  <si>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</si>
  <si>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</si>
  <si>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</si>
  <si>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</si>
  <si>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</si>
  <si>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</si>
  <si>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</si>
  <si>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</si>
  <si>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</si>
  <si>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</si>
  <si>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</si>
  <si>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</si>
  <si>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</si>
  <si>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</si>
  <si>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</si>
  <si>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</si>
  <si>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</si>
  <si>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</si>
  <si>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</si>
  <si>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</si>
  <si>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</si>
  <si>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</si>
  <si>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</si>
  <si>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</si>
  <si>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</si>
  <si>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</si>
  <si>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</si>
  <si>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</si>
  <si>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</si>
  <si>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</si>
  <si>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</si>
  <si>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</si>
  <si>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</si>
  <si>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</si>
  <si>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</si>
  <si>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</si>
  <si>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</si>
  <si>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</si>
  <si>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</si>
  <si>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</si>
  <si>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</si>
  <si>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</si>
  <si>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</si>
  <si>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</si>
  <si>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</si>
  <si>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</si>
  <si>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</si>
  <si>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</si>
  <si>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</si>
  <si>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</si>
  <si>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</si>
  <si>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</si>
  <si>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</si>
  <si>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</si>
  <si>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</si>
  <si>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</si>
  <si>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</si>
  <si>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</si>
  <si>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</si>
  <si>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</si>
  <si>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</si>
  <si>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</si>
  <si>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</si>
  <si>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</si>
  <si>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</si>
  <si>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</si>
  <si>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</si>
  <si>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</si>
  <si>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</si>
  <si>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</si>
  <si>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</si>
  <si>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</si>
  <si>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</si>
  <si>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</si>
  <si>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</si>
  <si>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</si>
  <si>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</si>
  <si>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</si>
  <si>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</si>
  <si>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</si>
  <si>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</si>
  <si>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</si>
  <si>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</si>
  <si>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</si>
  <si>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</si>
  <si>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</si>
  <si>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</si>
  <si>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</si>
  <si>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</si>
  <si>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</si>
  <si>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</si>
  <si>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</si>
  <si>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</si>
  <si>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</si>
  <si>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</si>
  <si>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</si>
  <si>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</si>
  <si>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</si>
  <si>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</si>
  <si>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</si>
  <si>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</si>
  <si>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</si>
  <si>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</si>
  <si>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</si>
  <si>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</si>
  <si>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</si>
  <si>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</si>
  <si>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</si>
  <si>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</si>
  <si>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</si>
  <si>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</si>
  <si>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</si>
  <si>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</si>
  <si>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</si>
  <si>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</si>
  <si>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</si>
  <si>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</si>
  <si>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</si>
  <si>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</si>
  <si>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</si>
  <si>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</si>
  <si>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</si>
  <si>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</si>
  <si>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</si>
  <si>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</si>
  <si>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</si>
  <si>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</si>
  <si>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</si>
  <si>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</si>
  <si>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</si>
  <si>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</si>
  <si>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</si>
  <si>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</si>
  <si>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</si>
  <si>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</si>
  <si>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</si>
  <si>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</si>
  <si>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</si>
  <si>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</si>
  <si>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</si>
  <si>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</si>
  <si>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</si>
  <si>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</si>
  <si>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</si>
  <si>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</si>
  <si>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</si>
  <si>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</si>
  <si>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</si>
  <si>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</si>
  <si>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</si>
  <si>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</si>
  <si>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</si>
  <si>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</si>
  <si>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</si>
  <si>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</si>
  <si>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</si>
  <si>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</si>
  <si>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</si>
  <si>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</si>
  <si>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</si>
  <si>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</si>
  <si>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</si>
  <si>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</si>
  <si>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</si>
  <si>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</si>
  <si>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</si>
  <si>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</si>
  <si>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</si>
  <si>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</si>
  <si>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</si>
  <si>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</si>
  <si>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</si>
  <si>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</si>
  <si>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</si>
  <si>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</si>
  <si>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</si>
  <si>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</si>
  <si>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</si>
  <si>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</si>
  <si>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</si>
  <si>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</si>
  <si>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</si>
  <si>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</si>
  <si>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</si>
  <si>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</si>
  <si>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</si>
  <si>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</si>
  <si>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</si>
  <si>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</si>
  <si>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</si>
  <si>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</si>
  <si>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</si>
  <si>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</si>
  <si>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</si>
  <si>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</si>
  <si>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</si>
  <si>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</si>
  <si>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</si>
  <si>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</si>
  <si>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</si>
  <si>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</si>
  <si>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</si>
  <si>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</si>
  <si>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</si>
  <si>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</si>
  <si>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</si>
  <si>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</si>
  <si>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</si>
  <si>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</si>
  <si>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</si>
  <si>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</si>
  <si>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</si>
  <si>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</si>
  <si>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</si>
  <si>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</si>
  <si>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</si>
  <si>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</si>
  <si>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</si>
  <si>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</si>
  <si>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</si>
  <si>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</si>
  <si>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</si>
  <si>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</si>
  <si>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</si>
  <si>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</si>
  <si>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</si>
  <si>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</si>
  <si>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</si>
  <si>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</si>
  <si>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</si>
  <si>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</si>
  <si>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</si>
  <si>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</si>
  <si>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</si>
  <si>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</si>
  <si>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</si>
  <si>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</si>
  <si>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</si>
  <si>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</si>
  <si>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</si>
  <si>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</si>
  <si>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</si>
  <si>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</si>
  <si>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</si>
  <si>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</si>
  <si>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</si>
  <si>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</si>
  <si>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</si>
  <si>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</si>
  <si>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</si>
  <si>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</si>
  <si>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</si>
  <si>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</si>
  <si>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</si>
  <si>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</si>
  <si>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</si>
  <si>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</si>
  <si>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</si>
  <si>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</si>
  <si>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</si>
  <si>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</si>
  <si>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</si>
  <si>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</si>
  <si>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</si>
  <si>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</si>
  <si>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</si>
  <si>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</si>
  <si>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</si>
  <si>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</si>
  <si>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</si>
  <si>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</si>
  <si>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</si>
  <si>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</si>
  <si>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</si>
  <si>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</si>
  <si>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</si>
  <si>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</si>
  <si>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</si>
  <si>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</si>
  <si>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</si>
  <si>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</si>
  <si>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</si>
  <si>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</si>
  <si>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</si>
  <si>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</si>
  <si>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</si>
  <si>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</si>
  <si>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</si>
  <si>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</si>
  <si>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</si>
  <si>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</si>
  <si>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</si>
  <si>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</si>
  <si>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</si>
  <si>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</si>
  <si>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</si>
  <si>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</si>
  <si>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</si>
  <si>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</si>
  <si>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</si>
  <si>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</si>
  <si>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</si>
  <si>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</si>
  <si>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</si>
  <si>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</si>
  <si>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</si>
  <si>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</si>
  <si>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</si>
  <si>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</si>
  <si>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</si>
  <si>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</si>
  <si>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</si>
  <si>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</si>
  <si>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</si>
  <si>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</si>
  <si>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</si>
  <si>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</si>
  <si>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</si>
  <si>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</si>
  <si>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</si>
  <si>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</si>
  <si>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</si>
  <si>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</si>
  <si>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</si>
  <si>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</si>
  <si>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</si>
  <si>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</si>
  <si>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</si>
  <si>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</si>
  <si>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</si>
  <si>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</si>
  <si>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</si>
  <si>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</si>
  <si>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</si>
  <si>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</si>
  <si>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</si>
  <si>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</si>
  <si>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</si>
  <si>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</si>
  <si>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</si>
  <si>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</si>
  <si>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</si>
  <si>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</si>
  <si>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</si>
  <si>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</si>
  <si>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</si>
  <si>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</si>
  <si>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</si>
  <si>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</si>
  <si>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</si>
  <si>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</si>
  <si>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</si>
  <si>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</si>
  <si>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</si>
  <si>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</si>
  <si>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</si>
  <si>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</si>
  <si>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</si>
  <si>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</si>
  <si>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</si>
  <si>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</si>
  <si>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</si>
  <si>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</si>
  <si>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</si>
  <si>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</si>
  <si>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</si>
  <si>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</si>
  <si>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</si>
  <si>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</si>
  <si>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</si>
  <si>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</si>
  <si>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</si>
  <si>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</si>
  <si>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</si>
  <si>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</si>
  <si>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</si>
  <si>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</si>
  <si>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</si>
  <si>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</si>
  <si>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</si>
  <si>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</si>
  <si>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</si>
  <si>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</si>
  <si>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</si>
  <si>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</si>
  <si>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</si>
  <si>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</si>
  <si>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</si>
  <si>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</si>
  <si>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</si>
  <si>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</si>
  <si>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</si>
  <si>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</si>
  <si>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</si>
  <si>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</si>
  <si>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</si>
  <si>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</si>
  <si>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</si>
  <si>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</si>
  <si>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</si>
  <si>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</si>
  <si>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</si>
  <si>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</si>
  <si>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</si>
  <si>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</si>
  <si>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</si>
  <si>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</si>
  <si>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</si>
  <si>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</si>
  <si>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</si>
  <si>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</si>
  <si>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</si>
  <si>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</si>
  <si>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</si>
  <si>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</si>
  <si>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</si>
  <si>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</si>
  <si>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</si>
  <si>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</si>
  <si>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</si>
  <si>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</si>
  <si>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</si>
  <si>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</si>
  <si>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</si>
  <si>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</si>
  <si>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</si>
  <si>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</si>
  <si>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</si>
  <si>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</si>
  <si>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</si>
  <si>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</si>
  <si>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</si>
  <si>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</si>
  <si>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</si>
  <si>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</si>
  <si>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</si>
  <si>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</si>
  <si>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</si>
  <si>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</si>
  <si>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</si>
  <si>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</si>
  <si>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</si>
  <si>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</si>
  <si>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</si>
  <si>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</si>
  <si>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</si>
  <si>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</si>
  <si>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</si>
  <si>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</si>
  <si>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</si>
  <si>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</si>
  <si>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</si>
  <si>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</si>
  <si>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</si>
  <si>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</si>
  <si>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</si>
  <si>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</si>
  <si>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</si>
  <si>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</si>
  <si>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</si>
  <si>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</si>
  <si>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</si>
  <si>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</si>
  <si>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</si>
  <si>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</si>
  <si>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</si>
  <si>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</si>
  <si>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</si>
  <si>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</si>
  <si>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</si>
  <si>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</si>
  <si>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</si>
  <si>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</si>
  <si>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</si>
  <si>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</si>
  <si>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</si>
  <si>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</si>
  <si>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</si>
  <si>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</si>
  <si>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</si>
  <si>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</si>
  <si>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</si>
  <si>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</si>
  <si>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</si>
  <si>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</si>
  <si>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</si>
  <si>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</si>
  <si>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</si>
  <si>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</si>
  <si>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</si>
  <si>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</si>
  <si>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</si>
  <si>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</si>
  <si>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</si>
  <si>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</si>
  <si>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</si>
  <si>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</si>
  <si>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</si>
  <si>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</si>
  <si>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</si>
  <si>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</si>
  <si>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</si>
  <si>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</si>
  <si>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</si>
  <si>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</si>
  <si>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</si>
  <si>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</si>
  <si>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</si>
  <si>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</si>
  <si>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</si>
  <si>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</si>
  <si>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</si>
  <si>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</si>
  <si>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</si>
  <si>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</si>
  <si>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</si>
  <si>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</si>
  <si>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</si>
  <si>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</si>
  <si>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</si>
  <si>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</si>
  <si>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</si>
  <si>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</si>
  <si>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</si>
  <si>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</si>
  <si>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</si>
  <si>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</si>
  <si>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</si>
  <si>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</si>
  <si>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</si>
  <si>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</si>
  <si>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</si>
  <si>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</si>
  <si>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</si>
  <si>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</si>
  <si>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</si>
  <si>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</si>
  <si>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</si>
  <si>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</si>
  <si>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</si>
  <si>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</si>
  <si>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</si>
  <si>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</si>
  <si>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</si>
  <si>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</si>
  <si>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</si>
  <si>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</si>
  <si>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</si>
  <si>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</si>
  <si>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</si>
  <si>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</si>
  <si>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</si>
  <si>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</si>
  <si>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</si>
  <si>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</si>
  <si>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</si>
  <si>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</si>
  <si>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</si>
  <si>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</si>
  <si>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</si>
  <si>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</si>
  <si>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</si>
  <si>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</si>
  <si>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</si>
  <si>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</si>
  <si>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</si>
  <si>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</si>
  <si>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</si>
  <si>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</si>
  <si>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</si>
  <si>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</si>
  <si>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</si>
  <si>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</si>
  <si>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</si>
  <si>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</si>
  <si>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</si>
  <si>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</si>
  <si>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</si>
  <si>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</si>
  <si>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</si>
  <si>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</si>
  <si>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</si>
  <si>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</si>
  <si>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</si>
  <si>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</si>
  <si>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</si>
  <si>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</si>
  <si>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</si>
  <si>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</si>
  <si>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</si>
  <si>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</si>
  <si>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</si>
  <si>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</si>
  <si>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</si>
  <si>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</si>
  <si>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</si>
  <si>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</si>
  <si>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</si>
  <si>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</si>
  <si>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</si>
  <si>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</si>
  <si>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</si>
  <si>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</si>
  <si>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</si>
  <si>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</si>
  <si>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</si>
  <si>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</si>
  <si>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</si>
  <si>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</si>
  <si>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</si>
  <si>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</si>
  <si>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</si>
  <si>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</si>
  <si>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</si>
  <si>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</si>
  <si>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</si>
  <si>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</si>
  <si>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</si>
  <si>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</si>
  <si>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</si>
  <si>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</si>
  <si>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</si>
  <si>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</si>
  <si>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</si>
  <si>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</si>
  <si>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</si>
  <si>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</si>
  <si>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</si>
  <si>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</si>
  <si>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</si>
  <si>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</si>
  <si>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</si>
  <si>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</si>
  <si>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</si>
  <si>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</si>
  <si>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</si>
  <si>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</si>
  <si>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</si>
  <si>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</si>
  <si>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</si>
  <si>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</si>
  <si>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</si>
  <si>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</si>
  <si>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</si>
  <si>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</si>
  <si>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</si>
  <si>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</si>
  <si>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</si>
  <si>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</si>
  <si>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</si>
  <si>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</si>
  <si>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</si>
  <si>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</si>
  <si>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</si>
  <si>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</si>
  <si>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</si>
  <si>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</si>
  <si>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</si>
  <si>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</si>
  <si>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</si>
  <si>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</si>
  <si>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</si>
  <si>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</si>
  <si>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</si>
  <si>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</si>
  <si>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</si>
  <si>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</si>
  <si>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</si>
  <si>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</si>
  <si>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</si>
  <si>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</si>
  <si>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</si>
  <si>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</si>
  <si>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</si>
  <si>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</si>
  <si>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</si>
  <si>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</si>
  <si>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</si>
  <si>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</si>
  <si>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</si>
  <si>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</si>
  <si>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</si>
  <si>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</si>
  <si>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</si>
  <si>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</si>
  <si>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</si>
  <si>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</si>
  <si>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</si>
  <si>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</si>
  <si>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</si>
  <si>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</si>
  <si>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</si>
  <si>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</si>
  <si>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</si>
  <si>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</si>
  <si>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</si>
  <si>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</si>
  <si>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</si>
  <si>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</si>
  <si>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</si>
  <si>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</si>
  <si>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</si>
  <si>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</si>
  <si>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</si>
  <si>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</si>
  <si>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</si>
  <si>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</si>
  <si>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</si>
  <si>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</si>
  <si>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</si>
  <si>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</si>
  <si>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</si>
  <si>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</si>
  <si>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</si>
  <si>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</si>
  <si>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</si>
  <si>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</si>
  <si>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</si>
  <si>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</si>
  <si>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</si>
  <si>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</si>
  <si>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</si>
  <si>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</si>
  <si>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</si>
  <si>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</si>
  <si>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</si>
  <si>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</si>
  <si>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</si>
  <si>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</si>
  <si>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</si>
  <si>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</si>
  <si>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</si>
  <si>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</si>
  <si>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</si>
  <si>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</si>
  <si>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</si>
  <si>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</si>
  <si>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</si>
  <si>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</si>
  <si>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</si>
  <si>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</si>
  <si>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</si>
  <si>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</si>
  <si>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</si>
  <si>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</si>
  <si>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</si>
  <si>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</si>
  <si>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</si>
  <si>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</si>
  <si>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</si>
  <si>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</si>
  <si>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</si>
  <si>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</si>
  <si>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</si>
  <si>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</si>
  <si>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</si>
  <si>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</si>
  <si>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</si>
  <si>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</si>
  <si>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</si>
  <si>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</si>
  <si>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</si>
  <si>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</si>
  <si>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</si>
  <si>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</si>
  <si>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</si>
  <si>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</si>
  <si>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</si>
  <si>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</si>
  <si>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</si>
  <si>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</si>
  <si>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</si>
  <si>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</si>
  <si>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</si>
  <si>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</si>
  <si>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</si>
  <si>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</si>
  <si>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</si>
  <si>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</si>
  <si>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</si>
  <si>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</si>
  <si>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</si>
  <si>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</si>
  <si>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</si>
  <si>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</si>
  <si>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</si>
  <si>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</si>
  <si>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</si>
  <si>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</si>
  <si>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</si>
  <si>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</si>
  <si>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</si>
  <si>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</si>
  <si>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</si>
  <si>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</si>
  <si>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</si>
  <si>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</si>
  <si>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</si>
  <si>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</si>
  <si>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</si>
  <si>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</si>
  <si>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</si>
  <si>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</si>
  <si>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</si>
  <si>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</si>
  <si>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</si>
  <si>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</si>
  <si>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</si>
  <si>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</si>
  <si>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</si>
  <si>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</si>
  <si>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</si>
  <si>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</si>
  <si>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</si>
  <si>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</si>
  <si>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</si>
  <si>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</si>
  <si>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</si>
  <si>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</si>
  <si>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</si>
  <si>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</si>
  <si>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</si>
  <si>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</si>
  <si>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</si>
  <si>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</si>
  <si>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</si>
  <si>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</si>
  <si>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</si>
  <si>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</si>
  <si>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</si>
  <si>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</si>
  <si>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</si>
  <si>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</si>
  <si>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</si>
  <si>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</si>
  <si>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</si>
  <si>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</si>
  <si>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</si>
  <si>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</si>
  <si>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</si>
  <si>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</si>
  <si>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</si>
  <si>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</si>
  <si>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</si>
  <si>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</si>
  <si>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</si>
  <si>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</si>
  <si>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</si>
  <si>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</si>
  <si>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</si>
  <si>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</si>
  <si>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</si>
  <si>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</si>
  <si>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</si>
  <si>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</si>
  <si>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</si>
  <si>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</si>
  <si>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</si>
  <si>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</si>
  <si>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</si>
  <si>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</si>
  <si>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</si>
  <si>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</si>
  <si>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</si>
  <si>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</si>
  <si>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</si>
  <si>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</si>
  <si>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</si>
  <si>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</si>
  <si>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</si>
  <si>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</si>
  <si>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</si>
  <si>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</si>
  <si>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</si>
  <si>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</si>
  <si>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</si>
  <si>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</si>
  <si>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</si>
  <si>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</si>
  <si>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</si>
  <si>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</si>
  <si>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</si>
  <si>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</si>
  <si>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</si>
  <si>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</si>
  <si>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</si>
  <si>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</si>
  <si>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</si>
  <si>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</si>
  <si>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</si>
  <si>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</si>
  <si>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</si>
  <si>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</si>
  <si>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</si>
  <si>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</si>
  <si>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</si>
  <si>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</si>
  <si>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</si>
  <si>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</si>
  <si>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</si>
  <si>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</si>
  <si>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</si>
  <si>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</si>
  <si>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</si>
  <si>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</si>
  <si>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</si>
  <si>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</si>
  <si>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</si>
  <si>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</si>
  <si>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</si>
  <si>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</si>
  <si>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</si>
  <si>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</si>
  <si>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</si>
  <si>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</si>
  <si>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</si>
  <si>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</si>
  <si>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</si>
  <si>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</si>
  <si>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</si>
  <si>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</si>
  <si>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</si>
  <si>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</si>
  <si>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</si>
  <si>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</si>
  <si>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</si>
  <si>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</si>
  <si>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</si>
  <si>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</si>
  <si>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</si>
  <si>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</si>
  <si>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</si>
  <si>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</si>
  <si>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</si>
  <si>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</si>
  <si>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</si>
  <si>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</si>
  <si>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</si>
  <si>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</si>
  <si>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</si>
  <si>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</si>
  <si>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</si>
  <si>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</si>
  <si>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</si>
  <si>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</si>
  <si>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</si>
  <si>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</si>
  <si>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</si>
  <si>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</si>
  <si>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</si>
  <si>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</si>
  <si>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</si>
  <si>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</si>
  <si>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</si>
  <si>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</si>
  <si>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</si>
  <si>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</si>
  <si>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</si>
  <si>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</si>
  <si>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</si>
  <si>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</si>
  <si>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</si>
  <si>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</si>
  <si>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</si>
  <si>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</si>
  <si>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</si>
  <si>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</si>
  <si>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</si>
  <si>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</si>
  <si>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</si>
  <si>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</si>
  <si>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</si>
  <si>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</si>
  <si>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</si>
  <si>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</si>
  <si>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</si>
  <si>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</si>
  <si>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</si>
  <si>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</si>
  <si>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</si>
  <si>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</si>
  <si>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</si>
  <si>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</si>
  <si>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</si>
  <si>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</si>
  <si>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</si>
  <si>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</si>
  <si>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</si>
  <si>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</si>
  <si>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</si>
  <si>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</si>
  <si>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</si>
  <si>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</si>
  <si>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</si>
  <si>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</si>
  <si>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</si>
  <si>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</si>
  <si>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</si>
  <si>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</si>
  <si>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</si>
  <si>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</si>
  <si>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</si>
  <si>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</si>
  <si>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</si>
  <si>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</si>
  <si>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</si>
  <si>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</si>
  <si>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</si>
  <si>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</si>
  <si>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</si>
  <si>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</si>
  <si>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</si>
  <si>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</si>
  <si>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</si>
  <si>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</si>
  <si>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</si>
  <si>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</si>
  <si>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</si>
  <si>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</si>
  <si>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</si>
  <si>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</si>
  <si>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</si>
  <si>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</si>
  <si>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</si>
  <si>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</si>
  <si>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</si>
  <si>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</si>
  <si>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</si>
  <si>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</si>
  <si>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</si>
  <si>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</si>
  <si>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</si>
  <si>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</si>
  <si>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</si>
  <si>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</si>
  <si>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</si>
  <si>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</si>
  <si>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</si>
  <si>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</si>
  <si>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</si>
  <si>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</si>
  <si>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</si>
  <si>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</si>
  <si>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</si>
  <si>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</si>
  <si>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</si>
  <si>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</si>
  <si>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</si>
  <si>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</si>
  <si>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</si>
  <si>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</si>
  <si>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</si>
  <si>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</si>
  <si>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</si>
  <si>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</si>
  <si>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</si>
  <si>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</si>
  <si>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</si>
  <si>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</si>
  <si>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</si>
  <si>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</si>
  <si>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</si>
  <si>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</si>
  <si>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</si>
  <si>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</si>
  <si>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</si>
  <si>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</si>
  <si>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</si>
  <si>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</si>
  <si>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</si>
  <si>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</si>
  <si>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</si>
  <si>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</si>
  <si>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</si>
  <si>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</si>
  <si>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</si>
  <si>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</si>
  <si>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</si>
  <si>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</si>
  <si>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</si>
  <si>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</si>
  <si>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</si>
  <si>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</si>
  <si>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</si>
  <si>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</si>
  <si>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</si>
  <si>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</si>
  <si>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</si>
  <si>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</si>
  <si>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</si>
  <si>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</si>
  <si>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</si>
  <si>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</si>
  <si>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</si>
  <si>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</si>
  <si>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</si>
  <si>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</si>
  <si>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</si>
  <si>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</si>
  <si>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</si>
  <si>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</si>
  <si>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</si>
  <si>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</si>
  <si>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</si>
  <si>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</si>
  <si>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</si>
  <si>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</si>
  <si>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</si>
  <si>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</si>
  <si>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</si>
  <si>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</si>
  <si>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</si>
  <si>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</si>
  <si>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</si>
  <si>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</si>
  <si>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</si>
  <si>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</si>
  <si>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</si>
  <si>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</si>
  <si>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</si>
  <si>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</si>
  <si>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</si>
  <si>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</si>
  <si>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</si>
  <si>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</si>
  <si>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</si>
  <si>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</si>
  <si>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</si>
  <si>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</si>
  <si>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</si>
  <si>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</si>
  <si>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</si>
  <si>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</si>
  <si>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</si>
  <si>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</si>
  <si>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</si>
  <si>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</si>
  <si>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</si>
  <si>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</si>
  <si>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</si>
  <si>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</si>
  <si>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</si>
  <si>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</si>
  <si>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</si>
  <si>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</si>
  <si>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</si>
  <si>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</si>
  <si>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</si>
  <si>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</si>
  <si>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</si>
  <si>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</si>
  <si>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</si>
  <si>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</si>
  <si>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</si>
  <si>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</si>
  <si>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</si>
  <si>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</si>
  <si>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</si>
  <si>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</si>
  <si>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</si>
  <si>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</si>
  <si>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</si>
  <si>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</si>
  <si>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</si>
  <si>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</si>
  <si>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</si>
  <si>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</si>
  <si>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</si>
  <si>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</si>
  <si>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</si>
  <si>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</si>
  <si>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</si>
  <si>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</si>
  <si>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</si>
  <si>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</si>
  <si>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</si>
  <si>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</si>
  <si>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</si>
  <si>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</si>
  <si>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</si>
  <si>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</si>
  <si>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</si>
  <si>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</si>
  <si>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</si>
  <si>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</si>
  <si>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</si>
  <si>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</si>
  <si>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</si>
  <si>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</si>
  <si>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</si>
  <si>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</si>
  <si>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</si>
  <si>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</si>
  <si>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</si>
  <si>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</si>
  <si>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</si>
  <si>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</si>
  <si>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</si>
  <si>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</si>
  <si>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</si>
  <si>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</si>
  <si>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</si>
  <si>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</si>
  <si>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</si>
  <si>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</si>
  <si>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</si>
  <si>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</si>
  <si>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</si>
  <si>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</si>
  <si>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</si>
  <si>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</si>
  <si>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</si>
  <si>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</si>
  <si>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</si>
  <si>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</si>
  <si>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</si>
  <si>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</si>
  <si>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</si>
  <si>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</si>
  <si>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</si>
  <si>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</si>
  <si>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</si>
  <si>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</si>
  <si>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</si>
  <si>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</si>
  <si>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</si>
  <si>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</si>
  <si>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</si>
  <si>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</si>
  <si>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</si>
  <si>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</si>
  <si>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</si>
  <si>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</si>
  <si>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</si>
  <si>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</si>
  <si>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</si>
  <si>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</si>
  <si>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</si>
  <si>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</si>
  <si>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</si>
  <si>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</si>
  <si>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</si>
  <si>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</si>
  <si>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</si>
  <si>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</si>
  <si>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</si>
  <si>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</si>
  <si>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</si>
  <si>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</si>
  <si>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</si>
  <si>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</si>
  <si>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</si>
  <si>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</si>
  <si>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</si>
  <si>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</si>
  <si>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</si>
  <si>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</si>
  <si>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</si>
  <si>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</si>
  <si>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</si>
  <si>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</si>
  <si>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</si>
  <si>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</si>
  <si>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</si>
  <si>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</si>
  <si>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</si>
  <si>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</si>
  <si>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</si>
  <si>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</si>
  <si>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</si>
  <si>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</si>
  <si>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</si>
  <si>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</si>
  <si>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</si>
  <si>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</si>
  <si>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</si>
  <si>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</si>
  <si>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</si>
  <si>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</si>
  <si>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</si>
  <si>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</si>
  <si>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</si>
  <si>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</si>
  <si>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</si>
  <si>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</si>
  <si>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</si>
  <si>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</si>
  <si>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</si>
  <si>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</si>
  <si>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</si>
  <si>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</si>
  <si>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</si>
  <si>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</si>
  <si>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</si>
  <si>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</si>
  <si>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</si>
  <si>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</si>
  <si>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</si>
  <si>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</si>
  <si>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</si>
  <si>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</si>
  <si>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</si>
  <si>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</si>
  <si>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</si>
  <si>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</si>
  <si>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</si>
  <si>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</si>
  <si>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</si>
  <si>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</si>
  <si>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</si>
  <si>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</si>
  <si>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</si>
  <si>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</si>
  <si>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</si>
  <si>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</si>
  <si>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</si>
  <si>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</si>
  <si>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</si>
  <si>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</si>
  <si>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</si>
  <si>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</si>
  <si>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</si>
  <si>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</si>
  <si>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</si>
  <si>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</si>
  <si>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</si>
  <si>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</si>
  <si>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</si>
  <si>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</si>
  <si>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</si>
  <si>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</si>
  <si>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</si>
  <si>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</si>
  <si>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</si>
  <si>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</si>
  <si>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</si>
  <si>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</si>
  <si>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</si>
  <si>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</si>
  <si>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</si>
  <si>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</si>
  <si>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</si>
  <si>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</si>
  <si>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</si>
  <si>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</si>
  <si>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</si>
  <si>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</si>
  <si>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</si>
  <si>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</si>
  <si>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</si>
  <si>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</si>
  <si>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</si>
  <si>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</si>
  <si>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</si>
  <si>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</si>
  <si>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</si>
  <si>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</si>
  <si>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</si>
  <si>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</si>
  <si>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</si>
  <si>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</si>
  <si>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</si>
  <si>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</si>
  <si>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</si>
  <si>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</si>
  <si>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</si>
  <si>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</si>
  <si>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</si>
  <si>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</si>
  <si>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</si>
  <si>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</si>
  <si>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</si>
  <si>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</si>
  <si>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</si>
  <si>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</si>
  <si>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</si>
  <si>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</si>
  <si>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</si>
  <si>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</si>
  <si>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</si>
  <si>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</si>
  <si>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</si>
  <si>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</si>
  <si>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</si>
  <si>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</si>
  <si>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</si>
  <si>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</si>
  <si>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</si>
  <si>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</si>
  <si>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</si>
  <si>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</si>
  <si>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</si>
  <si>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</si>
  <si>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</si>
  <si>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</si>
  <si>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</si>
  <si>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</si>
  <si>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</si>
  <si>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</si>
  <si>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</si>
  <si>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</si>
  <si>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</si>
  <si>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</si>
  <si>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</si>
  <si>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</si>
  <si>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</si>
  <si>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</si>
  <si>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</si>
  <si>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</si>
  <si>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</si>
  <si>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</si>
  <si>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</si>
  <si>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</si>
  <si>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</si>
  <si>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</si>
  <si>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</si>
  <si>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</si>
  <si>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</si>
  <si>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</si>
  <si>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</si>
  <si>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</si>
  <si>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</si>
  <si>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</si>
  <si>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</si>
  <si>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</si>
  <si>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</si>
  <si>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</si>
  <si>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</si>
  <si>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</si>
  <si>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</si>
  <si>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</si>
  <si>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</si>
  <si>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</si>
  <si>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</si>
  <si>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</si>
  <si>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</si>
  <si>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</si>
  <si>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</si>
  <si>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</si>
  <si>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</si>
  <si>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</si>
  <si>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</si>
  <si>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</si>
  <si>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</si>
  <si>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</si>
  <si>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</si>
  <si>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</si>
  <si>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</si>
  <si>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</si>
  <si>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</si>
  <si>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</si>
  <si>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</si>
  <si>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</si>
  <si>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</si>
  <si>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</si>
  <si>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</si>
  <si>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</si>
  <si>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</si>
  <si>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</si>
  <si>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</si>
  <si>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</si>
  <si>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</si>
  <si>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</si>
  <si>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</si>
  <si>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</si>
  <si>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</si>
  <si>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</si>
  <si>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</si>
  <si>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</si>
  <si>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</si>
  <si>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</si>
  <si>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</si>
  <si>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</si>
  <si>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</si>
  <si>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</si>
  <si>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</si>
  <si>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</si>
  <si>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</si>
  <si>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</si>
  <si>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</si>
  <si>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</si>
  <si>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</si>
  <si>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</si>
  <si>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</si>
  <si>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</si>
  <si>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</si>
  <si>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</si>
  <si>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</si>
  <si>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</si>
  <si>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</si>
  <si>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</si>
  <si>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</si>
  <si>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</si>
  <si>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</si>
  <si>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</si>
  <si>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</si>
  <si>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</si>
  <si>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</si>
  <si>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</si>
  <si>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</si>
  <si>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</si>
  <si>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</si>
  <si>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</si>
  <si>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</si>
  <si>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</si>
  <si>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</si>
  <si>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</si>
  <si>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</si>
  <si>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</si>
  <si>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</si>
  <si>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</si>
  <si>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</si>
  <si>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</si>
  <si>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</si>
  <si>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</si>
  <si>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</si>
  <si>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</si>
  <si>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</si>
  <si>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</si>
  <si>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</si>
  <si>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</si>
  <si>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</si>
  <si>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</si>
  <si>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</si>
  <si>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</si>
  <si>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</si>
  <si>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</si>
  <si>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</si>
  <si>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</si>
  <si>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</si>
  <si>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</si>
  <si>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</si>
  <si>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</si>
  <si>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</si>
  <si>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</si>
  <si>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</si>
  <si>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</si>
  <si>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</si>
  <si>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</si>
  <si>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</si>
  <si>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</si>
  <si>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</si>
  <si>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</si>
  <si>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</si>
  <si>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</si>
  <si>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</si>
  <si>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</si>
  <si>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</si>
  <si>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</si>
  <si>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</si>
  <si>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</si>
  <si>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</si>
  <si>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</si>
  <si>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</si>
  <si>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</si>
  <si>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</si>
  <si>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</si>
  <si>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</si>
  <si>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</si>
  <si>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</si>
  <si>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</si>
  <si>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</si>
  <si>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</si>
  <si>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</si>
  <si>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</si>
  <si>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</si>
  <si>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</si>
  <si>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</si>
  <si>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</si>
  <si>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</si>
  <si>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</si>
  <si>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</si>
  <si>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</si>
  <si>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</si>
  <si>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</si>
  <si>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</si>
  <si>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</si>
  <si>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</si>
  <si>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</si>
  <si>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</si>
  <si>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</si>
  <si>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</si>
  <si>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</si>
  <si>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</si>
  <si>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</si>
  <si>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</si>
  <si>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</si>
  <si>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</si>
  <si>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</si>
  <si>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</si>
  <si>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</si>
  <si>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</si>
  <si>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</si>
  <si>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</si>
  <si>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</si>
  <si>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</si>
  <si>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</si>
  <si>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</si>
  <si>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</si>
  <si>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</si>
  <si>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</si>
  <si>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</si>
  <si>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</si>
  <si>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</si>
  <si>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</si>
  <si>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</si>
  <si>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</si>
  <si>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</si>
  <si>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</si>
  <si>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</si>
  <si>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</si>
  <si>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</si>
  <si>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</si>
  <si>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</si>
  <si>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</si>
  <si>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</si>
  <si>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</si>
  <si>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</si>
  <si>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</si>
  <si>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</si>
  <si>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</si>
  <si>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</si>
  <si>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</si>
  <si>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</si>
  <si>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</si>
  <si>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</si>
  <si>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</si>
  <si>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</si>
  <si>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</si>
  <si>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</si>
  <si>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</si>
  <si>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</si>
  <si>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</si>
  <si>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</si>
  <si>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</si>
  <si>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</si>
  <si>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</si>
  <si>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</si>
  <si>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</si>
  <si>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</si>
  <si>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</si>
  <si>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</si>
  <si>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</si>
  <si>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</si>
  <si>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</si>
  <si>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</si>
  <si>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</si>
  <si>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</si>
  <si>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</si>
  <si>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</si>
  <si>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</si>
  <si>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</si>
  <si>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</si>
  <si>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</si>
  <si>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</si>
  <si>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</si>
  <si>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</si>
  <si>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</si>
  <si>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</si>
  <si>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</si>
  <si>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</si>
  <si>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</si>
  <si>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</si>
  <si>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</si>
  <si>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</si>
  <si>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</si>
  <si>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</si>
  <si>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</si>
  <si>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</si>
  <si>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</si>
  <si>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</si>
  <si>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</si>
  <si>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</si>
  <si>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</si>
  <si>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</si>
  <si>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</si>
  <si>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</si>
  <si>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</si>
  <si>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</si>
  <si>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</si>
  <si>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</si>
  <si>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</si>
  <si>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</si>
  <si>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</si>
  <si>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</si>
  <si>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</si>
  <si>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</si>
  <si>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</si>
  <si>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</si>
  <si>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</si>
  <si>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</si>
  <si>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</si>
  <si>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</si>
  <si>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</si>
  <si>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</si>
  <si>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</si>
  <si>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</si>
  <si>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</si>
  <si>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</si>
  <si>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</si>
  <si>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</si>
  <si>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</si>
  <si>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</si>
  <si>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</si>
  <si>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</si>
  <si>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</si>
  <si>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</si>
  <si>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</si>
  <si>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</si>
  <si>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</si>
  <si>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</si>
  <si>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</si>
  <si>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</si>
  <si>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</si>
  <si>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</si>
  <si>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</si>
  <si>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</si>
  <si>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</si>
  <si>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</si>
  <si>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</si>
  <si>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</si>
  <si>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</si>
  <si>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</si>
  <si>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</si>
  <si>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</si>
  <si>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</si>
  <si>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</si>
  <si>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</si>
  <si>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</si>
  <si>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</si>
  <si>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</si>
  <si>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</si>
  <si>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</si>
  <si>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</si>
  <si>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</si>
  <si>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</si>
  <si>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</si>
  <si>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</si>
  <si>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</si>
  <si>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</si>
  <si>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</si>
  <si>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</si>
  <si>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</si>
  <si>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</si>
  <si>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</si>
  <si>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</si>
  <si>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</si>
  <si>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</si>
  <si>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</si>
  <si>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</si>
  <si>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</si>
  <si>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</si>
  <si>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</si>
  <si>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</si>
  <si>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</si>
  <si>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</si>
  <si>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</si>
  <si>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</si>
  <si>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</si>
  <si>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</si>
  <si>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</si>
  <si>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</si>
  <si>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</si>
  <si>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</si>
  <si>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</si>
  <si>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</si>
  <si>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</si>
  <si>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</si>
  <si>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</si>
  <si>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</si>
  <si>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</si>
  <si>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</si>
  <si>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</si>
  <si>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</si>
  <si>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</si>
  <si>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</si>
  <si>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</si>
  <si>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</si>
  <si>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</si>
  <si>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</si>
  <si>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</si>
  <si>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</si>
  <si>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</si>
  <si>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</si>
  <si>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</si>
  <si>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</si>
  <si>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</si>
  <si>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</si>
  <si>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</si>
  <si>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</si>
  <si>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</si>
  <si>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</si>
  <si>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</si>
  <si>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</si>
  <si>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</si>
  <si>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</si>
  <si>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</si>
  <si>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</si>
  <si>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</si>
  <si>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</si>
  <si>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</si>
  <si>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</si>
  <si>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</si>
  <si>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</si>
  <si>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</si>
  <si>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</si>
  <si>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</si>
  <si>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</si>
  <si>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</si>
  <si>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</si>
  <si>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</si>
  <si>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</si>
  <si>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</si>
  <si>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</si>
  <si>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</si>
  <si>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</si>
  <si>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</si>
  <si>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</si>
  <si>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</si>
  <si>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</si>
  <si>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</si>
  <si>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</si>
  <si>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</si>
  <si>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</si>
  <si>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</si>
  <si>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</si>
  <si>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</si>
  <si>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</si>
  <si>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</si>
  <si>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</si>
  <si>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</si>
  <si>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</si>
  <si>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</si>
  <si>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</si>
  <si>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</si>
  <si>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</si>
  <si>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</si>
  <si>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</si>
  <si>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</si>
  <si>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</si>
  <si>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</si>
  <si>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</si>
  <si>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</si>
  <si>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</si>
  <si>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</si>
  <si>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</si>
  <si>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</si>
  <si>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</si>
  <si>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</si>
  <si>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</si>
  <si>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</si>
  <si>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</si>
  <si>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</si>
  <si>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</si>
  <si>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</si>
  <si>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</si>
  <si>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</si>
  <si>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</si>
  <si>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</si>
  <si>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</si>
  <si>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</si>
  <si>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</si>
  <si>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</si>
  <si>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</si>
  <si>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</si>
  <si>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</si>
  <si>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</si>
  <si>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</si>
  <si>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</si>
  <si>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</si>
  <si>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</si>
  <si>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</si>
  <si>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</si>
  <si>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</si>
  <si>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</si>
  <si>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</si>
  <si>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</si>
  <si>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</si>
  <si>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</si>
  <si>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</si>
  <si>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</si>
  <si>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</si>
  <si>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</si>
  <si>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</si>
  <si>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</si>
  <si>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</si>
  <si>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</si>
  <si>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</si>
  <si>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</si>
  <si>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</si>
  <si>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</si>
  <si>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</si>
  <si>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</si>
  <si>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</si>
  <si>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</si>
  <si>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</si>
  <si>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</si>
  <si>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</si>
  <si>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</si>
  <si>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</si>
  <si>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</si>
  <si>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</si>
  <si>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</si>
  <si>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</si>
  <si>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</si>
  <si>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</si>
  <si>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</si>
  <si>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</si>
  <si>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</si>
  <si>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</si>
  <si>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</si>
  <si>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</si>
  <si>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</si>
  <si>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</si>
  <si>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</si>
  <si>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</si>
  <si>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</si>
  <si>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</si>
  <si>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</si>
  <si>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</si>
  <si>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</si>
  <si>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</si>
  <si>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</si>
  <si>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</si>
  <si>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</si>
  <si>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</si>
  <si>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</si>
  <si>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</si>
  <si>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</si>
  <si>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</si>
  <si>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</si>
  <si>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</si>
  <si>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</si>
  <si>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</si>
  <si>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</si>
  <si>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</si>
  <si>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</si>
  <si>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</si>
  <si>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</si>
  <si>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</si>
  <si>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</si>
  <si>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</si>
  <si>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</si>
  <si>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</si>
  <si>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</si>
  <si>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</si>
  <si>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</si>
  <si>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</si>
  <si>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</si>
  <si>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</si>
  <si>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</si>
  <si>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</si>
  <si>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</si>
  <si>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</si>
  <si>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</si>
  <si>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</si>
  <si>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</si>
  <si>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</si>
  <si>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</si>
  <si>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</si>
  <si>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</si>
  <si>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</si>
  <si>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</si>
  <si>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</si>
  <si>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</si>
  <si>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</si>
  <si>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</si>
  <si>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</si>
  <si>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</si>
  <si>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</si>
  <si>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</si>
  <si>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</si>
  <si>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</si>
  <si>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</si>
  <si>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</si>
  <si>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</si>
  <si>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</si>
  <si>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</si>
  <si>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</si>
  <si>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</si>
  <si>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</si>
  <si>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</si>
  <si>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</si>
  <si>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</si>
  <si>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</si>
  <si>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</si>
  <si>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</si>
  <si>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</si>
  <si>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</si>
  <si>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</si>
  <si>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</si>
  <si>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</si>
  <si>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</si>
  <si>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</si>
  <si>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</si>
  <si>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</si>
  <si>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</si>
  <si>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</si>
  <si>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</si>
  <si>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</si>
  <si>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</si>
  <si>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</si>
  <si>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</si>
  <si>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</si>
  <si>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</si>
  <si>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</si>
  <si>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</si>
  <si>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</si>
  <si>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</si>
  <si>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</si>
  <si>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</si>
  <si>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</si>
  <si>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</si>
  <si>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</si>
  <si>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</si>
  <si>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</si>
  <si>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</si>
  <si>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</si>
  <si>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</si>
  <si>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</si>
  <si>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</si>
  <si>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</si>
  <si>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</si>
  <si>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</si>
  <si>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</si>
  <si>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</si>
  <si>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</si>
  <si>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</si>
  <si>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</si>
  <si>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</si>
  <si>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</si>
  <si>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</si>
  <si>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</si>
  <si>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</si>
  <si>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</si>
  <si>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</si>
  <si>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</si>
  <si>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</si>
  <si>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</si>
  <si>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</si>
  <si>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</si>
  <si>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</si>
  <si>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</si>
  <si>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</si>
  <si>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</si>
  <si>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</si>
  <si>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</si>
  <si>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</si>
  <si>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</si>
  <si>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</si>
  <si>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</si>
  <si>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</si>
  <si>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</si>
  <si>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</si>
  <si>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</si>
  <si>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</si>
  <si>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</si>
  <si>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</si>
  <si>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</si>
  <si>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</si>
  <si>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</si>
  <si>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</si>
  <si>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</si>
  <si>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</si>
  <si>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</si>
  <si>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</si>
  <si>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</si>
  <si>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</si>
  <si>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</si>
  <si>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</si>
  <si>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</si>
  <si>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</si>
  <si>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</si>
  <si>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</si>
  <si>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</si>
  <si>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</si>
  <si>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</si>
  <si>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</si>
  <si>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</si>
  <si>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</si>
  <si>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</si>
  <si>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</si>
  <si>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</si>
  <si>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</si>
  <si>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</si>
  <si>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</si>
  <si>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</si>
  <si>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</si>
  <si>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</si>
  <si>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</si>
  <si>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</si>
  <si>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</si>
  <si>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</si>
  <si>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</si>
  <si>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</si>
  <si>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</si>
  <si>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</si>
  <si>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</si>
  <si>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</si>
  <si>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</si>
  <si>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</si>
  <si>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</si>
  <si>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</si>
  <si>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</si>
  <si>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</si>
  <si>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</si>
  <si>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</si>
  <si>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</si>
  <si>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</si>
  <si>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</si>
  <si>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</si>
  <si>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</si>
  <si>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</si>
  <si>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</si>
  <si>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</si>
  <si>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</si>
  <si>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</si>
  <si>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</si>
  <si>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</si>
  <si>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</si>
  <si>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</si>
  <si>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</si>
  <si>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</si>
  <si>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</si>
  <si>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</si>
  <si>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</si>
  <si>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</si>
  <si>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</si>
  <si>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</si>
  <si>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</si>
  <si>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</si>
  <si>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</si>
  <si>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</si>
  <si>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</si>
  <si>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</si>
  <si>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</si>
  <si>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</si>
  <si>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</si>
  <si>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</si>
  <si>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</si>
  <si>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</si>
  <si>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</si>
  <si>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</si>
  <si>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</si>
  <si>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</si>
  <si>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</si>
  <si>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</si>
  <si>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</si>
  <si>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</si>
  <si>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</si>
  <si>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</si>
  <si>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</si>
  <si>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</si>
  <si>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</si>
  <si>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</si>
  <si>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</si>
  <si>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</si>
  <si>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</si>
  <si>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</si>
  <si>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</si>
  <si>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</si>
  <si>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</si>
  <si>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</si>
  <si>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</si>
  <si>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</si>
  <si>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</si>
  <si>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</si>
  <si>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</si>
  <si>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</si>
  <si>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</si>
  <si>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</si>
  <si>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</si>
  <si>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</si>
  <si>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</si>
  <si>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</si>
  <si>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</si>
  <si>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</si>
  <si>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</si>
  <si>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</si>
  <si>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</si>
  <si>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</si>
  <si>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</si>
  <si>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</si>
  <si>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</si>
  <si>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</si>
  <si>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</si>
  <si>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</si>
  <si>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</si>
  <si>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</si>
  <si>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</si>
  <si>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</si>
  <si>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</si>
  <si>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</si>
  <si>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</si>
  <si>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</si>
  <si>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</si>
  <si>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</si>
  <si>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</si>
  <si>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</si>
  <si>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</si>
  <si>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</si>
  <si>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</si>
  <si>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</si>
  <si>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</si>
  <si>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</si>
  <si>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</si>
  <si>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</si>
  <si>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</si>
  <si>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</si>
  <si>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</si>
  <si>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</si>
  <si>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</si>
  <si>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</si>
  <si>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</si>
  <si>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</si>
  <si>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</si>
  <si>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</si>
  <si>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</si>
  <si>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</si>
  <si>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</si>
  <si>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</si>
  <si>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</si>
  <si>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</si>
  <si>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</si>
  <si>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</si>
  <si>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</si>
  <si>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</si>
  <si>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</si>
  <si>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</si>
  <si>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</si>
  <si>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</si>
  <si>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</si>
  <si>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</si>
  <si>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</si>
  <si>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</si>
  <si>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</si>
  <si>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</si>
  <si>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</si>
  <si>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</si>
  <si>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</si>
  <si>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</si>
  <si>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</si>
  <si>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</si>
  <si>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</si>
  <si>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</si>
  <si>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</si>
  <si>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</si>
  <si>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</si>
  <si>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</si>
  <si>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</si>
  <si>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</si>
  <si>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</si>
  <si>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</si>
  <si>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</si>
  <si>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</si>
  <si>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</si>
  <si>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</si>
  <si>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</si>
  <si>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</si>
  <si>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</si>
  <si>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</si>
  <si>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</si>
  <si>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</si>
  <si>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</si>
  <si>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</si>
  <si>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</si>
  <si>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</si>
  <si>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</si>
  <si>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</si>
  <si>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</si>
  <si>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</si>
  <si>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</si>
  <si>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</si>
  <si>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</si>
  <si>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</si>
  <si>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</si>
  <si>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</si>
  <si>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</si>
  <si>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</si>
  <si>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</si>
  <si>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</si>
  <si>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</si>
  <si>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</si>
  <si>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</si>
  <si>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</si>
  <si>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</si>
  <si>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</si>
  <si>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</si>
  <si>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</si>
  <si>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</si>
  <si>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</si>
  <si>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</si>
  <si>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</si>
  <si>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</si>
  <si>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</si>
  <si>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</si>
  <si>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</si>
  <si>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</si>
  <si>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</si>
  <si>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</si>
  <si>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</si>
  <si>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</si>
  <si>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</si>
  <si>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</si>
  <si>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</si>
  <si>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</si>
  <si>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</si>
  <si>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</si>
  <si>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</si>
  <si>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</si>
  <si>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</si>
  <si>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</si>
  <si>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</si>
  <si>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</si>
  <si>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</si>
  <si>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</si>
  <si>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</si>
  <si>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</si>
  <si>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</si>
  <si>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</si>
  <si>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</si>
  <si>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</si>
  <si>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</si>
  <si>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</si>
  <si>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</si>
  <si>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</si>
  <si>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</si>
  <si>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</si>
  <si>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</si>
  <si>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</si>
  <si>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</si>
  <si>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</si>
  <si>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</si>
  <si>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</si>
  <si>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</si>
  <si>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</si>
  <si>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</si>
  <si>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</si>
  <si>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</si>
  <si>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</si>
  <si>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</si>
  <si>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</si>
  <si>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</si>
  <si>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</si>
  <si>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</si>
  <si>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</si>
  <si>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</si>
  <si>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</si>
  <si>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</si>
  <si>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</si>
  <si>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</si>
  <si>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</si>
  <si>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</si>
  <si>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</si>
  <si>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</si>
  <si>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</si>
  <si>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</si>
  <si>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</si>
  <si>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</si>
  <si>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</si>
  <si>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</si>
  <si>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</si>
  <si>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</si>
  <si>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</si>
  <si>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</si>
  <si>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</si>
  <si>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</si>
  <si>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</si>
  <si>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</si>
  <si>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</si>
  <si>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</si>
  <si>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</si>
  <si>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</si>
  <si>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</si>
  <si>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</si>
  <si>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</si>
  <si>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</si>
  <si>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</si>
  <si>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</si>
  <si>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</si>
  <si>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</si>
  <si>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</si>
  <si>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</si>
  <si>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</si>
  <si>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</si>
  <si>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</si>
  <si>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</si>
  <si>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</si>
  <si>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</si>
  <si>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</si>
  <si>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</si>
  <si>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</si>
  <si>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</si>
  <si>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</si>
  <si>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</si>
  <si>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</si>
  <si>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</si>
  <si>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</si>
  <si>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</si>
  <si>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</si>
  <si>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</si>
  <si>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</si>
  <si>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</si>
  <si>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</si>
  <si>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</si>
  <si>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</si>
  <si>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</si>
  <si>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</si>
  <si>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</si>
  <si>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</si>
  <si>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</si>
  <si>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</si>
  <si>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</si>
  <si>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</si>
  <si>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</si>
  <si>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</si>
  <si>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</si>
  <si>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</si>
  <si>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</si>
  <si>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</si>
  <si>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</si>
  <si>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</si>
  <si>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</si>
  <si>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</si>
  <si>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</si>
  <si>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</si>
  <si>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</si>
  <si>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</si>
  <si>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</si>
  <si>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</si>
  <si>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</si>
  <si>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</si>
  <si>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</si>
  <si>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</si>
  <si>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</si>
  <si>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</si>
  <si>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</si>
  <si>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</si>
  <si>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</si>
  <si>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</si>
  <si>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</si>
  <si>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</si>
  <si>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</si>
  <si>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</si>
  <si>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</si>
  <si>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</si>
  <si>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</si>
  <si>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</si>
  <si>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</si>
  <si>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</si>
  <si>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</si>
  <si>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</si>
  <si>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</si>
  <si>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</si>
  <si>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</si>
  <si>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</si>
  <si>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</si>
  <si>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</si>
  <si>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</si>
  <si>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</si>
  <si>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</si>
  <si>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</si>
  <si>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</si>
  <si>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</si>
  <si>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</si>
  <si>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</si>
  <si>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</si>
  <si>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</si>
  <si>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</si>
  <si>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</si>
  <si>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</si>
  <si>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</si>
  <si>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</si>
  <si>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</si>
  <si>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</si>
  <si>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</si>
  <si>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</si>
  <si>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</si>
  <si>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</si>
  <si>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</si>
  <si>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</si>
  <si>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</si>
  <si>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</si>
  <si>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</si>
  <si>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</si>
  <si>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</si>
  <si>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</si>
  <si>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</si>
  <si>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</si>
  <si>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</si>
  <si>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</si>
  <si>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</si>
  <si>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</si>
  <si>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</si>
  <si>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</si>
  <si>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</si>
  <si>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</si>
  <si>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</si>
  <si>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</si>
  <si>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</si>
  <si>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</si>
  <si>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</si>
  <si>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</si>
  <si>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</si>
  <si>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</si>
  <si>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</si>
  <si>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</si>
  <si>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</si>
  <si>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</si>
  <si>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</si>
  <si>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</si>
  <si>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</si>
  <si>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</si>
  <si>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</si>
  <si>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</si>
  <si>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</si>
  <si>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</si>
  <si>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</si>
  <si>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</si>
  <si>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</si>
  <si>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</si>
  <si>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</si>
  <si>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</si>
  <si>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</si>
  <si>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</si>
  <si>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</si>
  <si>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</si>
  <si>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</si>
  <si>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</si>
  <si>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</si>
  <si>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</si>
  <si>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</si>
  <si>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</si>
  <si>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</si>
  <si>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</si>
  <si>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</si>
  <si>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</si>
  <si>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</si>
  <si>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</si>
  <si>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</si>
  <si>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</si>
  <si>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</si>
  <si>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</si>
  <si>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</si>
  <si>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</si>
  <si>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</si>
  <si>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</si>
  <si>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</si>
  <si>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</si>
  <si>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</si>
  <si>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</si>
  <si>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</si>
  <si>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</si>
  <si>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</si>
  <si>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</si>
  <si>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</si>
  <si>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</si>
  <si>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</si>
  <si>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</si>
  <si>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</si>
  <si>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</si>
  <si>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</si>
  <si>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</si>
  <si>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</si>
  <si>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</si>
  <si>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</si>
  <si>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</si>
  <si>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</si>
  <si>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</si>
  <si>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</si>
  <si>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</si>
  <si>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</si>
  <si>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</si>
  <si>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</si>
  <si>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</si>
  <si>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</si>
  <si>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</si>
  <si>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</si>
  <si>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</si>
  <si>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</si>
  <si>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</si>
  <si>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</si>
  <si>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</si>
  <si>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</si>
  <si>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</si>
  <si>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</si>
  <si>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</si>
  <si>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</si>
  <si>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</si>
  <si>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</si>
  <si>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</si>
  <si>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</si>
  <si>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</si>
  <si>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</si>
  <si>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</si>
  <si>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</si>
  <si>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</si>
  <si>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</si>
  <si>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</si>
  <si>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</si>
  <si>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</si>
  <si>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</si>
  <si>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</si>
  <si>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</si>
  <si>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</si>
  <si>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</si>
  <si>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</si>
  <si>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</si>
  <si>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</si>
  <si>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</si>
  <si>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</si>
  <si>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</si>
  <si>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</si>
  <si>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</si>
  <si>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</si>
  <si>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</si>
  <si>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</si>
  <si>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</si>
  <si>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</si>
  <si>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</si>
  <si>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</si>
  <si>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</si>
  <si>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</si>
  <si>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</si>
  <si>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</si>
  <si>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</si>
  <si>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</si>
  <si>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</si>
  <si>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</si>
  <si>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</si>
  <si>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</si>
  <si>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</si>
  <si>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</si>
  <si>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</si>
  <si>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</si>
  <si>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</si>
  <si>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</si>
  <si>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</si>
  <si>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</si>
  <si>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</si>
  <si>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</si>
  <si>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</si>
  <si>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</si>
  <si>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</si>
  <si>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</si>
  <si>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</si>
  <si>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</si>
  <si>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</si>
  <si>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</si>
  <si>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</si>
  <si>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</si>
  <si>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</si>
  <si>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</si>
  <si>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</si>
  <si>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</si>
  <si>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</si>
  <si>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</si>
  <si>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</si>
  <si>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</si>
  <si>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</si>
  <si>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</si>
  <si>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</si>
  <si>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</si>
  <si>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</si>
  <si>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</si>
  <si>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</si>
  <si>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</si>
  <si>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</si>
  <si>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</si>
  <si>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</si>
  <si>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</si>
  <si>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</si>
  <si>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</si>
  <si>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</si>
  <si>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</si>
  <si>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</si>
  <si>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</si>
  <si>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</si>
  <si>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</si>
  <si>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</si>
  <si>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</si>
  <si>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</si>
  <si>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</si>
  <si>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</si>
  <si>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</si>
  <si>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</si>
  <si>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</si>
  <si>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</si>
  <si>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</si>
  <si>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</si>
  <si>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</si>
  <si>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</si>
  <si>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</si>
  <si>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</si>
  <si>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</si>
  <si>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</si>
  <si>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</si>
  <si>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</si>
  <si>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</si>
  <si>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</si>
  <si>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</si>
  <si>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</si>
  <si>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</si>
  <si>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</si>
  <si>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</si>
  <si>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</si>
  <si>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</si>
  <si>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</si>
  <si>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</si>
  <si>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</si>
  <si>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</si>
  <si>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</si>
  <si>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</si>
  <si>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</si>
  <si>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</si>
  <si>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</si>
  <si>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</si>
  <si>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</si>
  <si>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</si>
  <si>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</si>
  <si>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</si>
  <si>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</si>
  <si>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</si>
  <si>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</si>
  <si>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</si>
  <si>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</si>
  <si>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</si>
  <si>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</si>
  <si>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</si>
  <si>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</si>
  <si>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</si>
  <si>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</si>
  <si>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</si>
  <si>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</si>
  <si>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</si>
  <si>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</si>
  <si>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</si>
  <si>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</si>
  <si>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</si>
  <si>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</si>
  <si>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</si>
  <si>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</si>
  <si>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</si>
  <si>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</si>
  <si>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</si>
  <si>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</si>
  <si>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</si>
  <si>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</si>
  <si>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</si>
  <si>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</si>
  <si>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</si>
  <si>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</si>
  <si>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</si>
  <si>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</si>
  <si>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</si>
  <si>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</si>
  <si>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</si>
  <si>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</si>
  <si>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</si>
  <si>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</si>
  <si>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</si>
  <si>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</si>
  <si>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</si>
  <si>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</si>
  <si>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</si>
  <si>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</si>
  <si>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</si>
  <si>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</si>
  <si>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</si>
  <si>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</si>
  <si>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</si>
  <si>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</si>
  <si>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</si>
  <si>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</si>
  <si>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</si>
  <si>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</si>
  <si>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</si>
  <si>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</si>
  <si>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</si>
  <si>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</si>
  <si>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</si>
  <si>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</si>
  <si>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</si>
  <si>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</si>
  <si>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</si>
  <si>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</si>
  <si>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</si>
  <si>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</si>
  <si>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</si>
  <si>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</si>
  <si>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</si>
  <si>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</si>
  <si>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</si>
  <si>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</si>
  <si>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</si>
  <si>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</si>
  <si>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</si>
  <si>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</si>
  <si>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</si>
  <si>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</si>
  <si>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</si>
  <si>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</si>
  <si>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</si>
  <si>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</si>
  <si>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</si>
  <si>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</si>
  <si>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</si>
  <si>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</si>
  <si>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</si>
  <si>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</si>
  <si>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</si>
  <si>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</si>
  <si>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</si>
  <si>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</si>
  <si>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</si>
  <si>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</si>
  <si>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</si>
  <si>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</si>
  <si>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</si>
  <si>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</si>
  <si>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</si>
  <si>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</si>
  <si>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</si>
  <si>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</si>
  <si>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</si>
  <si>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</si>
  <si>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</si>
  <si>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</si>
  <si>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</si>
  <si>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</si>
  <si>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</si>
  <si>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</si>
  <si>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</si>
  <si>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</si>
  <si>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</si>
  <si>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</si>
  <si>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</si>
  <si>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</si>
  <si>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</si>
  <si>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</si>
  <si>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</si>
  <si>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</si>
  <si>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</si>
  <si>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</si>
  <si>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</si>
  <si>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</si>
  <si>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</si>
  <si>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</si>
  <si>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</si>
  <si>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</si>
  <si>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</si>
  <si>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</si>
  <si>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</si>
  <si>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</si>
  <si>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</si>
  <si>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</si>
  <si>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</si>
  <si>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</si>
  <si>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</si>
  <si>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</si>
  <si>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</si>
  <si>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</si>
  <si>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</si>
  <si>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</si>
  <si>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</si>
  <si>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</si>
  <si>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</si>
  <si>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</si>
  <si>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</si>
  <si>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</si>
  <si>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</si>
  <si>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</si>
  <si>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</si>
  <si>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</si>
  <si>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</si>
  <si>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</si>
  <si>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</si>
  <si>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</si>
  <si>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</si>
  <si>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</si>
  <si>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</si>
  <si>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</si>
  <si>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</si>
  <si>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</si>
  <si>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</si>
  <si>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</si>
  <si>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</si>
  <si>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</si>
  <si>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</si>
  <si>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</si>
  <si>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</si>
  <si>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</si>
  <si>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</si>
  <si>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</si>
  <si>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</si>
  <si>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</si>
  <si>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</si>
  <si>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</si>
  <si>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</si>
  <si>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</si>
  <si>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</si>
  <si>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</si>
  <si>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</si>
  <si>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</si>
  <si>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</si>
  <si>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</si>
  <si>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</si>
  <si>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</si>
  <si>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</si>
  <si>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</si>
  <si>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</si>
  <si>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</si>
  <si>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</si>
  <si>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</si>
  <si>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</si>
  <si>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</si>
  <si>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</si>
  <si>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</si>
  <si>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</si>
  <si>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</si>
  <si>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</si>
  <si>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</si>
  <si>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</si>
  <si>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</si>
  <si>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</si>
  <si>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</si>
  <si>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</si>
  <si>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</si>
  <si>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</si>
  <si>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</si>
  <si>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</si>
  <si>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</si>
  <si>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</si>
  <si>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</si>
  <si>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</si>
  <si>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</si>
  <si>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</si>
  <si>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</si>
  <si>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</si>
  <si>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</si>
  <si>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</si>
  <si>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</si>
  <si>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</si>
  <si>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</si>
  <si>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</si>
  <si>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</si>
  <si>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</si>
  <si>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</si>
  <si>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</si>
  <si>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</si>
  <si>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</si>
  <si>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</si>
  <si>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</si>
  <si>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</si>
  <si>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</si>
  <si>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</si>
  <si>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</si>
  <si>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</si>
  <si>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</si>
  <si>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</si>
  <si>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</si>
  <si>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</si>
  <si>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</si>
  <si>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</si>
  <si>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</si>
  <si>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</si>
  <si>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</si>
  <si>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</si>
  <si>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</si>
  <si>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</si>
  <si>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</si>
  <si>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</si>
  <si>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</si>
  <si>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</si>
  <si>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</si>
  <si>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</si>
  <si>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</si>
  <si>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</si>
  <si>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</si>
  <si>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</si>
  <si>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</si>
  <si>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</si>
  <si>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</si>
  <si>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</si>
  <si>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</si>
  <si>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</si>
  <si>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</si>
  <si>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</si>
  <si>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</si>
  <si>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</si>
  <si>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</si>
  <si>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</si>
  <si>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</si>
  <si>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</si>
  <si>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</si>
  <si>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</si>
  <si>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</si>
  <si>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</si>
  <si>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</si>
  <si>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</si>
  <si>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</si>
  <si>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</si>
  <si>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</si>
  <si>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</si>
  <si>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</si>
  <si>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</si>
  <si>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</si>
  <si>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</si>
  <si>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</si>
  <si>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</si>
  <si>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</si>
  <si>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</si>
  <si>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</si>
  <si>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</si>
  <si>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</si>
  <si>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</si>
  <si>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</si>
  <si>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</si>
  <si>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</si>
  <si>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</si>
  <si>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</si>
  <si>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</si>
  <si>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</si>
  <si>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</si>
  <si>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</si>
  <si>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</si>
  <si>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</si>
  <si>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</si>
  <si>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</si>
  <si>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</si>
  <si>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</si>
  <si>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</si>
  <si>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</si>
  <si>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</si>
  <si>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</si>
  <si>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</si>
  <si>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</si>
  <si>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</si>
  <si>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</si>
  <si>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</si>
  <si>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</si>
  <si>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</si>
  <si>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</si>
  <si>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</si>
  <si>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</si>
  <si>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</si>
  <si>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</si>
  <si>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</si>
  <si>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</si>
  <si>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</si>
  <si>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</si>
  <si>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</si>
  <si>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</si>
  <si>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</si>
  <si>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</si>
  <si>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</si>
  <si>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</si>
  <si>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</si>
  <si>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</si>
  <si>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</si>
  <si>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</si>
  <si>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</si>
  <si>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</si>
  <si>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</si>
  <si>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</si>
  <si>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</si>
  <si>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</si>
  <si>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</si>
  <si>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</si>
  <si>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</si>
  <si>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</si>
  <si>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</si>
  <si>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</si>
  <si>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</si>
  <si>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</si>
  <si>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</si>
  <si>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</si>
  <si>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</si>
  <si>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</si>
  <si>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</si>
  <si>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</si>
  <si>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</si>
  <si>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</si>
  <si>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</si>
  <si>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</si>
  <si>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</si>
  <si>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</si>
  <si>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</si>
  <si>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</si>
  <si>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</si>
  <si>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</si>
  <si>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</si>
  <si>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</si>
  <si>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</si>
  <si>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</si>
  <si>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</si>
  <si>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</si>
  <si>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</si>
  <si>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</si>
  <si>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</si>
  <si>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</si>
  <si>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</si>
  <si>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</si>
  <si>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</si>
  <si>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</si>
  <si>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</si>
  <si>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</si>
  <si>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</si>
  <si>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</si>
  <si>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</si>
  <si>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</si>
  <si>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</si>
  <si>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</si>
  <si>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</si>
  <si>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</si>
  <si>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</si>
  <si>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</si>
  <si>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</si>
  <si>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</si>
  <si>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</si>
  <si>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</si>
  <si>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</si>
  <si>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</si>
  <si>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</si>
  <si>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</si>
  <si>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</si>
  <si>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</si>
  <si>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</si>
  <si>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</si>
  <si>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</si>
  <si>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</si>
  <si>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</si>
  <si>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</si>
  <si>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</si>
  <si>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</si>
  <si>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</si>
  <si>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</si>
  <si>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</si>
  <si>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</si>
  <si>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</si>
  <si>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</si>
  <si>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</si>
  <si>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</si>
  <si>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</si>
  <si>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</si>
  <si>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</si>
  <si>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</si>
  <si>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</si>
  <si>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</si>
  <si>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</si>
  <si>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</si>
  <si>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</si>
  <si>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</si>
  <si>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</si>
  <si>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</si>
  <si>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</si>
  <si>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</si>
  <si>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</si>
  <si>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</si>
  <si>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</si>
  <si>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</si>
  <si>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</si>
  <si>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</si>
  <si>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</si>
  <si>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</si>
  <si>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</si>
  <si>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</si>
  <si>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</si>
  <si>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</si>
  <si>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</si>
  <si>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</si>
  <si>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</si>
  <si>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</si>
  <si>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</si>
  <si>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</si>
  <si>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</si>
  <si>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</si>
  <si>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</si>
  <si>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</si>
  <si>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</si>
  <si>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</si>
  <si>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</si>
  <si>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</si>
  <si>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</si>
  <si>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</si>
  <si>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</si>
  <si>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</si>
  <si>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</si>
  <si>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</si>
  <si>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</si>
  <si>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</si>
  <si>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</si>
  <si>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</si>
  <si>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</si>
  <si>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</si>
  <si>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</si>
  <si>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</si>
  <si>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</si>
  <si>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</si>
  <si>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</si>
  <si>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</si>
  <si>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</si>
  <si>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</si>
  <si>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</si>
  <si>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</si>
  <si>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</si>
  <si>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</si>
  <si>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</si>
  <si>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</si>
  <si>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</si>
  <si>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</si>
  <si>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</si>
  <si>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</si>
  <si>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</si>
  <si>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</si>
  <si>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</si>
  <si>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</si>
  <si>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</si>
  <si>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</si>
  <si>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</si>
  <si>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</si>
  <si>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</si>
  <si>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</si>
  <si>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</si>
  <si>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</si>
  <si>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</si>
  <si>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</si>
  <si>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</si>
  <si>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</si>
  <si>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</si>
  <si>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</si>
  <si>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</si>
  <si>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</si>
  <si>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</si>
  <si>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</si>
  <si>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</si>
  <si>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</si>
  <si>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</si>
  <si>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</si>
  <si>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</si>
  <si>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</si>
  <si>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</si>
  <si>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</si>
  <si>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</si>
  <si>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</si>
  <si>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</si>
  <si>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</si>
  <si>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</si>
  <si>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</si>
  <si>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</si>
  <si>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</si>
  <si>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</si>
  <si>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</si>
  <si>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</si>
  <si>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</si>
  <si>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</si>
  <si>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</si>
  <si>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</si>
  <si>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</si>
  <si>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</si>
  <si>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</si>
  <si>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</si>
  <si>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</si>
  <si>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</si>
  <si>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</si>
  <si>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</si>
  <si>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</si>
  <si>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</si>
  <si>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</si>
  <si>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</si>
  <si>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</si>
  <si>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</si>
  <si>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</si>
  <si>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</si>
  <si>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</si>
  <si>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</si>
  <si>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</si>
  <si>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</si>
  <si>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</si>
  <si>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</si>
  <si>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</si>
  <si>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</si>
  <si>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</si>
  <si>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</si>
  <si>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</si>
  <si>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</si>
  <si>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</si>
  <si>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</si>
  <si>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</si>
  <si>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</si>
  <si>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</si>
  <si>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</si>
  <si>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</si>
  <si>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</si>
  <si>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</si>
  <si>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</si>
  <si>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</si>
  <si>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</si>
  <si>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</si>
  <si>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</si>
  <si>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</si>
  <si>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</si>
  <si>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</si>
  <si>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</si>
  <si>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</si>
  <si>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</si>
  <si>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</si>
  <si>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</si>
  <si>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</si>
  <si>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</si>
  <si>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</si>
  <si>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</si>
  <si>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</si>
  <si>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</si>
  <si>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</si>
  <si>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</si>
  <si>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</si>
  <si>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</si>
  <si>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</si>
  <si>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</si>
  <si>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</si>
  <si>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</si>
  <si>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</si>
  <si>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</si>
  <si>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</si>
  <si>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</si>
  <si>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</si>
  <si>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</si>
  <si>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</si>
  <si>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</si>
  <si>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</si>
  <si>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</si>
  <si>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</si>
  <si>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</si>
  <si>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</si>
  <si>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</si>
  <si>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</si>
  <si>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</si>
  <si>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</si>
  <si>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</si>
  <si>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</si>
  <si>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</si>
  <si>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</si>
  <si>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</si>
  <si>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</si>
  <si>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</si>
  <si>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</si>
  <si>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</si>
  <si>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</si>
  <si>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</si>
  <si>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</si>
  <si>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</si>
  <si>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</si>
  <si>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</si>
  <si>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</si>
  <si>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</si>
  <si>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</si>
  <si>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</si>
  <si>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</si>
  <si>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</si>
  <si>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</si>
  <si>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</si>
  <si>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</si>
  <si>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</si>
  <si>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</si>
  <si>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</si>
  <si>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</si>
  <si>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</si>
  <si>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</si>
  <si>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</si>
  <si>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</si>
  <si>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</si>
  <si>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</si>
  <si>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</si>
  <si>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</si>
  <si>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</si>
  <si>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</si>
  <si>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</si>
  <si>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</si>
  <si>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</si>
  <si>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</si>
  <si>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</si>
  <si>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</si>
  <si>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</si>
  <si>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</si>
  <si>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</si>
  <si>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</si>
  <si>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</si>
  <si>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</si>
  <si>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</si>
  <si>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</si>
  <si>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</si>
  <si>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</si>
  <si>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</si>
  <si>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</si>
  <si>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</si>
  <si>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</si>
  <si>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</si>
  <si>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</si>
  <si>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</si>
  <si>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</si>
  <si>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</si>
  <si>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</si>
  <si>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</si>
  <si>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</si>
  <si>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</si>
  <si>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</si>
  <si>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</si>
  <si>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</si>
  <si>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</si>
  <si>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</si>
  <si>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</si>
  <si>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</si>
  <si>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</si>
  <si>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</si>
  <si>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</si>
  <si>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</si>
  <si>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</si>
  <si>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</si>
  <si>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</si>
  <si>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</si>
  <si>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</si>
  <si>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</si>
  <si>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</si>
  <si>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</si>
  <si>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</si>
  <si>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</si>
  <si>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</si>
  <si>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</si>
  <si>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</si>
  <si>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</si>
  <si>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</si>
  <si>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</si>
  <si>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</si>
  <si>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</si>
  <si>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</si>
  <si>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</si>
  <si>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</si>
  <si>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</si>
  <si>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</si>
  <si>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</si>
  <si>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</si>
  <si>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</si>
  <si>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</si>
  <si>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</si>
  <si>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</si>
  <si>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</si>
  <si>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</si>
  <si>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</si>
  <si>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</si>
  <si>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</si>
  <si>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</si>
  <si>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</si>
  <si>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</si>
  <si>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</si>
  <si>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</si>
  <si>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</si>
  <si>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</si>
  <si>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</si>
  <si>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</si>
  <si>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</si>
  <si>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</si>
  <si>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</si>
  <si>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</si>
  <si>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</si>
  <si>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</si>
  <si>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</si>
  <si>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</si>
  <si>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</si>
  <si>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</si>
  <si>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</si>
  <si>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</si>
  <si>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</si>
  <si>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</si>
  <si>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</si>
  <si>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</si>
  <si>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</si>
  <si>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</si>
  <si>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</si>
  <si>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</si>
  <si>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</si>
  <si>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</si>
  <si>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</si>
  <si>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</si>
  <si>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</si>
  <si>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</si>
  <si>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</si>
  <si>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</si>
  <si>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</si>
  <si>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</si>
  <si>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</si>
  <si>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</si>
  <si>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</si>
  <si>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</si>
  <si>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</si>
  <si>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</si>
  <si>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</si>
  <si>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</si>
  <si>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</si>
  <si>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</si>
  <si>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</si>
  <si>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</si>
  <si>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</si>
  <si>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</si>
  <si>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</si>
  <si>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</si>
  <si>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</si>
  <si>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</si>
  <si>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</si>
  <si>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</si>
  <si>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</si>
  <si>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</si>
  <si>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</si>
  <si>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</si>
  <si>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</si>
  <si>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</si>
  <si>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</si>
  <si>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</si>
  <si>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</si>
  <si>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</si>
  <si>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</si>
  <si>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</si>
  <si>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</si>
  <si>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</si>
  <si>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</si>
  <si>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</si>
  <si>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</si>
  <si>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</si>
  <si>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</si>
  <si>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</si>
  <si>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</si>
  <si>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</si>
  <si>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</si>
  <si>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</si>
  <si>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</si>
  <si>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</si>
  <si>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</si>
  <si>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</si>
  <si>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</si>
  <si>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</si>
  <si>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</si>
  <si>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</si>
  <si>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</si>
  <si>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</si>
  <si>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</si>
  <si>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</si>
  <si>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</si>
  <si>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</si>
  <si>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</si>
  <si>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</si>
  <si>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</si>
  <si>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</si>
  <si>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</si>
  <si>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</si>
  <si>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</si>
  <si>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</si>
  <si>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</si>
  <si>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</si>
  <si>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</si>
  <si>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</si>
  <si>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</si>
  <si>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</si>
  <si>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</si>
  <si>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</si>
  <si>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</si>
  <si>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</si>
  <si>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</si>
  <si>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</si>
  <si>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</si>
  <si>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</si>
  <si>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</si>
  <si>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</si>
  <si>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</si>
  <si>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</si>
  <si>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</si>
  <si>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</si>
  <si>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</si>
  <si>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</si>
  <si>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</si>
  <si>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</si>
  <si>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</si>
  <si>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</si>
  <si>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</si>
  <si>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</si>
  <si>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</si>
  <si>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</si>
  <si>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</si>
  <si>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</si>
  <si>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</si>
  <si>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</si>
  <si>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</si>
  <si>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</si>
  <si>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</si>
  <si>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</si>
  <si>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</si>
  <si>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</si>
  <si>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</si>
  <si>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</si>
  <si>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</si>
  <si>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</si>
  <si>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</si>
  <si>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</si>
  <si>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</si>
  <si>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</si>
  <si>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</si>
  <si>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</si>
  <si>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</si>
  <si>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</si>
  <si>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</si>
  <si>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</si>
  <si>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</si>
  <si>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</si>
  <si>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</si>
  <si>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</si>
  <si>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</si>
  <si>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</si>
  <si>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</si>
  <si>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</si>
  <si>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</si>
  <si>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</si>
  <si>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</si>
  <si>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</si>
  <si>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</si>
  <si>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</si>
  <si>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</si>
  <si>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</si>
  <si>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</si>
  <si>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</si>
  <si>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</si>
  <si>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</si>
  <si>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</si>
  <si>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</si>
  <si>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</si>
  <si>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</si>
  <si>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</si>
  <si>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</si>
  <si>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</si>
  <si>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</si>
  <si>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</si>
  <si>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</si>
  <si>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</si>
  <si>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</si>
  <si>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</si>
  <si>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</si>
  <si>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</si>
  <si>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</si>
  <si>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</si>
  <si>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</si>
  <si>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</si>
  <si>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</si>
  <si>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</si>
  <si>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</si>
  <si>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</si>
  <si>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</si>
  <si>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</si>
  <si>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</si>
  <si>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</si>
  <si>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</si>
  <si>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</si>
  <si>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</si>
  <si>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</si>
  <si>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</si>
  <si>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</si>
  <si>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</si>
  <si>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</si>
  <si>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</si>
  <si>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</si>
  <si>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</si>
  <si>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</si>
  <si>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</si>
  <si>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</si>
  <si>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</si>
  <si>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</si>
  <si>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</si>
  <si>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</si>
  <si>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</si>
  <si>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</si>
  <si>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</si>
  <si>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</si>
  <si>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</si>
  <si>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</si>
  <si>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</si>
  <si>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</si>
  <si>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</si>
  <si>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</si>
  <si>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</si>
  <si>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</si>
  <si>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</si>
  <si>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</si>
  <si>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</si>
  <si>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</si>
  <si>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</si>
  <si>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</si>
  <si>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</si>
  <si>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</si>
  <si>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</si>
  <si>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</si>
  <si>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</si>
  <si>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</si>
  <si>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</si>
  <si>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</si>
  <si>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</si>
  <si>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</si>
  <si>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</si>
  <si>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</si>
  <si>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</si>
  <si>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</si>
  <si>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</si>
  <si>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</si>
  <si>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</si>
  <si>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</si>
  <si>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</si>
  <si>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</si>
  <si>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</si>
  <si>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</si>
  <si>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</si>
  <si>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</si>
  <si>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</si>
  <si>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</si>
  <si>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</si>
  <si>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</si>
  <si>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</si>
  <si>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</si>
  <si>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</si>
  <si>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</si>
  <si>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</si>
  <si>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</si>
  <si>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</si>
  <si>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</si>
  <si>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</si>
  <si>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</si>
  <si>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</si>
  <si>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</si>
  <si>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</si>
  <si>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</si>
  <si>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</si>
  <si>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</si>
  <si>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</si>
  <si>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</si>
  <si>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</si>
  <si>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</si>
  <si>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</si>
  <si>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</si>
  <si>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</si>
  <si>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</si>
  <si>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</si>
  <si>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</si>
  <si>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</si>
  <si>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</si>
  <si>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</si>
  <si>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</si>
  <si>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</si>
  <si>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</si>
  <si>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</si>
  <si>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</si>
  <si>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</si>
  <si>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</si>
  <si>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</si>
  <si>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</si>
  <si>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</si>
  <si>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</si>
  <si>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</si>
  <si>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</si>
  <si>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</si>
  <si>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</si>
  <si>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</si>
  <si>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</si>
  <si>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</si>
  <si>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</si>
  <si>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</si>
  <si>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</si>
  <si>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</si>
  <si>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</si>
  <si>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</si>
  <si>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</si>
  <si>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</si>
  <si>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</si>
  <si>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</si>
  <si>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</si>
  <si>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</si>
  <si>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</si>
  <si>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</si>
  <si>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</si>
  <si>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</si>
  <si>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</si>
  <si>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</si>
  <si>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</si>
  <si>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</si>
  <si>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</si>
  <si>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</si>
  <si>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</si>
  <si>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</si>
  <si>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</si>
  <si>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</si>
  <si>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</si>
  <si>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</si>
  <si>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</si>
  <si>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</si>
  <si>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</si>
  <si>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</si>
  <si>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</si>
  <si>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</si>
  <si>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</si>
  <si>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</si>
  <si>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</si>
  <si>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</si>
  <si>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</si>
  <si>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</si>
  <si>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</si>
  <si>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</si>
  <si>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</si>
  <si>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</si>
  <si>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</si>
  <si>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</si>
  <si>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</si>
  <si>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</si>
  <si>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</si>
  <si>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</si>
  <si>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</si>
  <si>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</si>
  <si>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</si>
  <si>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</si>
  <si>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</si>
  <si>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</si>
  <si>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</si>
  <si>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</si>
  <si>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</si>
  <si>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</si>
  <si>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</si>
  <si>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</si>
  <si>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</si>
  <si>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</si>
  <si>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</si>
  <si>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</si>
  <si>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</si>
  <si>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</si>
  <si>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</si>
  <si>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</si>
  <si>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</si>
  <si>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</si>
  <si>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</si>
  <si>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</si>
  <si>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</si>
  <si>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</si>
  <si>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</si>
  <si>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</si>
  <si>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</si>
  <si>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</si>
  <si>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</si>
  <si>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</si>
  <si>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</si>
  <si>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</si>
  <si>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</si>
  <si>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</si>
  <si>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</si>
  <si>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</si>
  <si>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</si>
  <si>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</si>
  <si>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</si>
  <si>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</si>
  <si>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</si>
  <si>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</si>
  <si>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</si>
  <si>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</si>
  <si>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</si>
  <si>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</si>
  <si>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</si>
  <si>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</si>
  <si>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</si>
  <si>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</si>
  <si>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</si>
  <si>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</si>
  <si>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</si>
  <si>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</si>
  <si>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</si>
  <si>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</si>
  <si>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</si>
  <si>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</si>
  <si>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</si>
  <si>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</si>
  <si>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</si>
  <si>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</si>
  <si>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</si>
  <si>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</si>
  <si>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</si>
  <si>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</si>
  <si>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</si>
  <si>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</si>
  <si>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</si>
  <si>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</si>
  <si>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</si>
  <si>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</si>
  <si>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</si>
  <si>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</si>
  <si>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</si>
  <si>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</si>
  <si>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</si>
  <si>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</si>
  <si>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</si>
  <si>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</si>
  <si>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</si>
  <si>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</si>
  <si>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</si>
  <si>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</si>
  <si>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</si>
  <si>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</si>
  <si>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</si>
  <si>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</si>
  <si>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</si>
  <si>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</si>
  <si>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</si>
  <si>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</si>
  <si>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</si>
  <si>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</si>
  <si>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</si>
  <si>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</si>
  <si>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</si>
  <si>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</si>
  <si>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</si>
  <si>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</si>
  <si>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</si>
  <si>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</si>
  <si>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</si>
  <si>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</si>
  <si>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</si>
  <si>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</si>
  <si>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</si>
  <si>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</si>
  <si>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</si>
  <si>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</si>
  <si>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</si>
  <si>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</si>
  <si>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</si>
  <si>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</si>
  <si>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</si>
  <si>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</si>
  <si>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</si>
  <si>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</si>
  <si>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</si>
  <si>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</si>
  <si>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</si>
  <si>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</si>
  <si>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</si>
  <si>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</si>
  <si>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</si>
  <si>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</si>
  <si>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</si>
  <si>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</si>
  <si>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</si>
  <si>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</si>
  <si>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</si>
  <si>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</si>
  <si>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</si>
  <si>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</si>
  <si>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</si>
  <si>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</si>
  <si>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</si>
  <si>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</si>
  <si>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</si>
  <si>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</si>
  <si>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</si>
  <si>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</si>
  <si>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</si>
  <si>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</si>
  <si>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</si>
  <si>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</si>
  <si>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</si>
  <si>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</si>
  <si>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</si>
  <si>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</si>
  <si>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</si>
  <si>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</si>
  <si>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</si>
  <si>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</si>
  <si>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</si>
  <si>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</si>
  <si>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</si>
  <si>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</si>
  <si>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</si>
  <si>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</si>
  <si>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</si>
  <si>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</si>
  <si>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</si>
  <si>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</si>
  <si>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</si>
  <si>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</si>
  <si>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</si>
  <si>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</si>
  <si>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</si>
  <si>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</si>
  <si>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</si>
  <si>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</si>
  <si>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</si>
  <si>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</si>
  <si>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</si>
  <si>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</si>
  <si>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</si>
  <si>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</si>
  <si>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</si>
  <si>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</si>
  <si>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</si>
  <si>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</si>
  <si>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</si>
  <si>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</si>
  <si>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</si>
  <si>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</si>
  <si>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</si>
  <si>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</si>
  <si>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</si>
  <si>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</si>
  <si>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</si>
  <si>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</si>
  <si>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</si>
  <si>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</si>
  <si>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</si>
  <si>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</si>
  <si>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</si>
  <si>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</si>
  <si>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</si>
  <si>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</si>
  <si>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</si>
  <si>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</si>
  <si>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</si>
  <si>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</si>
  <si>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</si>
  <si>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</si>
  <si>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</si>
  <si>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</si>
  <si>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</si>
  <si>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</si>
  <si>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</si>
  <si>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</si>
  <si>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</si>
  <si>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</si>
  <si>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</si>
  <si>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</si>
  <si>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</si>
  <si>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</si>
  <si>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</si>
  <si>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</si>
  <si>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</si>
  <si>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</si>
  <si>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</si>
  <si>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</si>
  <si>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</si>
  <si>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</si>
  <si>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</si>
  <si>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</si>
  <si>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</si>
  <si>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</si>
  <si>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</si>
  <si>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</si>
  <si>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</si>
  <si>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</si>
  <si>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</si>
  <si>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</si>
  <si>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</si>
  <si>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</si>
  <si>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</si>
  <si>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</si>
  <si>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</si>
  <si>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</si>
  <si>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</si>
  <si>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</si>
  <si>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</si>
  <si>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</si>
  <si>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</si>
  <si>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</si>
  <si>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</si>
  <si>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</si>
  <si>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</si>
  <si>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</si>
  <si>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</si>
  <si>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</si>
  <si>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</si>
  <si>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</si>
  <si>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</si>
  <si>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</si>
  <si>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</si>
  <si>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</si>
  <si>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</si>
  <si>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</si>
  <si>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</si>
  <si>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</si>
  <si>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</si>
  <si>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</si>
  <si>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</si>
  <si>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</si>
  <si>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</si>
  <si>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</si>
  <si>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</si>
  <si>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</si>
  <si>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</si>
  <si>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</si>
  <si>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</si>
  <si>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</si>
  <si>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</si>
  <si>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</si>
  <si>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</si>
  <si>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</si>
  <si>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</si>
  <si>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</si>
  <si>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</si>
  <si>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</si>
  <si>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</si>
  <si>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</si>
  <si>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</si>
  <si>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</si>
  <si>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</si>
  <si>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</si>
  <si>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</si>
  <si>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</si>
  <si>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</si>
  <si>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</si>
  <si>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</si>
  <si>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</si>
  <si>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</si>
  <si>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</si>
  <si>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</si>
  <si>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</si>
  <si>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</si>
  <si>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</si>
  <si>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</si>
  <si>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</si>
  <si>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</si>
  <si>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</si>
  <si>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</si>
  <si>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</si>
  <si>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</si>
  <si>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</si>
  <si>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</si>
  <si>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</si>
  <si>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</si>
  <si>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</si>
  <si>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</si>
  <si>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</si>
  <si>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</si>
  <si>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</si>
  <si>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</si>
  <si>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</si>
  <si>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</si>
  <si>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</si>
  <si>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</si>
  <si>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</si>
  <si>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</si>
  <si>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</si>
  <si>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</si>
  <si>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</si>
  <si>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</si>
  <si>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</si>
  <si>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</si>
  <si>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</si>
  <si>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</si>
  <si>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</si>
  <si>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</si>
  <si>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</si>
  <si>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</si>
  <si>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</si>
  <si>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</si>
  <si>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</si>
  <si>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</si>
  <si>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</si>
  <si>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</si>
  <si>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</si>
  <si>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</si>
  <si>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</si>
  <si>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</si>
  <si>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</si>
  <si>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</si>
  <si>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</si>
  <si>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</si>
  <si>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</si>
  <si>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</si>
  <si>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</si>
  <si>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</si>
  <si>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</si>
  <si>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</si>
  <si>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</si>
  <si>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</si>
  <si>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</si>
  <si>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</si>
  <si>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</si>
  <si>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</si>
  <si>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</si>
  <si>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</si>
  <si>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</si>
  <si>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</si>
  <si>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</si>
  <si>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</si>
  <si>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</si>
  <si>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</si>
  <si>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</si>
  <si>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</si>
  <si>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</si>
  <si>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</si>
  <si>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</si>
  <si>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</si>
  <si>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</si>
  <si>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</si>
  <si>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</si>
  <si>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</si>
  <si>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</si>
  <si>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</si>
  <si>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</si>
  <si>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</si>
  <si>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</si>
  <si>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</si>
  <si>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</si>
  <si>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</si>
  <si>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</si>
  <si>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</si>
  <si>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</si>
  <si>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</si>
  <si>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</si>
  <si>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</si>
  <si>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</si>
  <si>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</si>
  <si>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</si>
  <si>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</si>
  <si>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</si>
  <si>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</si>
  <si>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</si>
  <si>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</si>
  <si>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</si>
  <si>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</si>
  <si>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</si>
  <si>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</si>
  <si>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</si>
  <si>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</si>
  <si>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</si>
  <si>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</si>
  <si>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</si>
  <si>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</si>
  <si>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</si>
  <si>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</si>
  <si>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</si>
  <si>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</si>
  <si>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</si>
  <si>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</si>
  <si>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</si>
  <si>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</si>
  <si>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</si>
  <si>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</si>
  <si>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</si>
  <si>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</si>
  <si>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</si>
  <si>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</si>
  <si>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</si>
  <si>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</si>
  <si>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</si>
  <si>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</si>
  <si>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</si>
  <si>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</si>
  <si>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</si>
  <si>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</si>
  <si>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</si>
  <si>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</si>
  <si>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</si>
  <si>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</si>
  <si>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</si>
  <si>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</si>
  <si>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</si>
  <si>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</si>
  <si>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</si>
  <si>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</si>
  <si>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</si>
  <si>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</si>
  <si>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</si>
  <si>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</si>
  <si>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</si>
  <si>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</si>
  <si>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</si>
  <si>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</si>
  <si>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</si>
  <si>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</si>
  <si>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</si>
  <si>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</si>
  <si>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</si>
  <si>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</si>
  <si>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</si>
  <si>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</si>
  <si>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</si>
  <si>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</si>
  <si>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</si>
  <si>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</si>
  <si>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</si>
  <si>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</si>
  <si>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</si>
  <si>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</si>
  <si>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</si>
  <si>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</si>
  <si>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</si>
  <si>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</si>
  <si>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</si>
  <si>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</si>
  <si>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</si>
  <si>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</si>
  <si>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</si>
  <si>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</si>
  <si>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</si>
  <si>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</si>
  <si>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</si>
  <si>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</si>
  <si>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</si>
  <si>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</si>
  <si>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</si>
  <si>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</si>
  <si>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</si>
  <si>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</si>
  <si>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</si>
  <si>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</si>
  <si>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</si>
  <si>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</si>
  <si>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</si>
  <si>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</si>
  <si>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</si>
  <si>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</si>
  <si>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</si>
  <si>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</si>
  <si>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</si>
  <si>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</si>
  <si>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</si>
  <si>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</si>
  <si>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</si>
  <si>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</si>
  <si>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</si>
  <si>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</si>
  <si>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</si>
  <si>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</si>
  <si>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</si>
  <si>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</si>
  <si>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</si>
  <si>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</si>
  <si>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</si>
  <si>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</si>
  <si>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</si>
  <si>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</si>
  <si>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</si>
  <si>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</si>
  <si>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</si>
  <si>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</si>
  <si>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</si>
  <si>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</si>
  <si>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</si>
  <si>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</si>
  <si>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</si>
  <si>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</si>
  <si>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</si>
  <si>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</si>
  <si>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</si>
  <si>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</si>
  <si>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</si>
  <si>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</si>
  <si>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</si>
  <si>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</si>
  <si>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</si>
  <si>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</si>
  <si>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</si>
  <si>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</si>
  <si>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</si>
  <si>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</si>
  <si>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</si>
  <si>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</si>
  <si>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</si>
  <si>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</si>
  <si>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</si>
  <si>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</si>
  <si>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</si>
  <si>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</si>
  <si>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</si>
  <si>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</si>
  <si>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</si>
  <si>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</si>
  <si>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</si>
  <si>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</si>
  <si>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</si>
  <si>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</si>
  <si>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</si>
  <si>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</si>
  <si>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</si>
  <si>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</si>
  <si>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</si>
  <si>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</si>
  <si>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</si>
  <si>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</si>
  <si>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</si>
  <si>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</si>
  <si>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</si>
  <si>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</si>
  <si>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</si>
  <si>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</si>
  <si>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</si>
  <si>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</si>
  <si>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</si>
  <si>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</si>
  <si>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</si>
  <si>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</si>
  <si>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</si>
  <si>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</si>
  <si>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</si>
  <si>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</si>
  <si>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</si>
  <si>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</si>
  <si>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</si>
  <si>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</si>
  <si>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</si>
  <si>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</si>
  <si>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</si>
  <si>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</si>
  <si>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</si>
  <si>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</si>
  <si>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</si>
  <si>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</si>
  <si>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</si>
  <si>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</si>
  <si>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</si>
  <si>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</si>
  <si>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</si>
  <si>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</si>
  <si>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</si>
  <si>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</si>
  <si>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</si>
  <si>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</si>
  <si>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</si>
  <si>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</si>
  <si>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</si>
  <si>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</si>
  <si>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</si>
  <si>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</si>
  <si>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</si>
  <si>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</si>
  <si>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</si>
  <si>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</si>
  <si>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</si>
  <si>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</si>
  <si>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</si>
  <si>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</si>
  <si>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</si>
  <si>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</si>
  <si>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</si>
  <si>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</si>
  <si>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</si>
  <si>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</si>
  <si>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</si>
  <si>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</si>
  <si>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</si>
  <si>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</si>
  <si>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</si>
  <si>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</si>
  <si>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</si>
  <si>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</si>
  <si>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</si>
  <si>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</si>
  <si>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</si>
  <si>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</si>
  <si>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</si>
  <si>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</si>
  <si>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</si>
  <si>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</si>
  <si>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</si>
  <si>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</si>
  <si>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</si>
  <si>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</si>
  <si>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</si>
  <si>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</si>
  <si>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</si>
  <si>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</si>
  <si>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</si>
  <si>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</si>
  <si>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</si>
  <si>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</si>
  <si>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</si>
  <si>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</si>
  <si>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</si>
  <si>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</si>
  <si>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</si>
  <si>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</si>
  <si>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</si>
  <si>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</si>
  <si>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</si>
  <si>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</si>
  <si>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</si>
  <si>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</si>
  <si>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</si>
  <si>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</si>
  <si>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</si>
  <si>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</si>
  <si>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</si>
  <si>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</si>
  <si>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</si>
  <si>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</si>
  <si>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</si>
  <si>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</si>
  <si>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</si>
  <si>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</si>
  <si>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</si>
  <si>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</si>
  <si>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</si>
  <si>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</si>
  <si>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</si>
  <si>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</si>
  <si>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</si>
  <si>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</si>
  <si>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</si>
  <si>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</si>
  <si>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</si>
  <si>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</si>
  <si>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</si>
  <si>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</si>
  <si>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</si>
  <si>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</si>
  <si>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</si>
  <si>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</si>
  <si>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</si>
  <si>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</si>
  <si>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</si>
  <si>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</si>
  <si>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</si>
  <si>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</si>
  <si>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</si>
  <si>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</si>
  <si>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</si>
  <si>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</si>
  <si>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</si>
  <si>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</si>
  <si>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</si>
  <si>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</si>
  <si>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</si>
  <si>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</si>
  <si>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</si>
  <si>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</si>
  <si>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</si>
  <si>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</si>
  <si>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</si>
  <si>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</si>
  <si>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</si>
  <si>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</si>
  <si>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</si>
  <si>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</si>
  <si>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</si>
  <si>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</si>
  <si>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</si>
  <si>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</si>
  <si>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</si>
  <si>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</si>
  <si>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</si>
  <si>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</si>
  <si>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</si>
  <si>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</si>
  <si>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</si>
  <si>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</si>
  <si>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</si>
  <si>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</si>
  <si>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</si>
  <si>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</si>
  <si>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</si>
  <si>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</si>
  <si>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</si>
  <si>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</si>
  <si>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</si>
  <si>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</si>
  <si>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</si>
  <si>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</si>
  <si>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</si>
  <si>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</si>
  <si>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</si>
  <si>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</si>
  <si>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</si>
  <si>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</si>
  <si>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</si>
  <si>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</si>
  <si>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</si>
  <si>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</si>
  <si>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</si>
  <si>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</si>
  <si>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</si>
  <si>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</si>
  <si>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</si>
  <si>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</si>
  <si>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</si>
  <si>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</si>
  <si>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</si>
  <si>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</si>
  <si>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</si>
  <si>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</si>
  <si>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</si>
  <si>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</si>
  <si>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</si>
  <si>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</si>
  <si>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</si>
  <si>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</si>
  <si>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</si>
  <si>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</si>
  <si>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</si>
  <si>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</si>
  <si>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</si>
  <si>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</si>
  <si>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</si>
  <si>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</si>
  <si>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</si>
  <si>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</si>
  <si>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</si>
  <si>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</si>
  <si>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</si>
  <si>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</si>
  <si>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</si>
  <si>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</si>
  <si>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</si>
  <si>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</si>
  <si>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</si>
  <si>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</si>
  <si>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</si>
  <si>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</si>
  <si>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</si>
  <si>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</si>
  <si>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</si>
  <si>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</si>
  <si>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</si>
  <si>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</si>
  <si>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</si>
  <si>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</si>
  <si>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</si>
  <si>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</si>
  <si>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</si>
  <si>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</si>
  <si>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</si>
  <si>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</si>
  <si>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</si>
  <si>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</si>
  <si>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</si>
  <si>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</si>
  <si>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</si>
  <si>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</si>
  <si>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</si>
  <si>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</si>
  <si>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</si>
  <si>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</si>
  <si>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</si>
  <si>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</si>
  <si>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</si>
  <si>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</si>
  <si>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</si>
  <si>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</si>
  <si>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</si>
  <si>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</si>
  <si>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</si>
  <si>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</si>
  <si>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</si>
  <si>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</si>
  <si>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</si>
  <si>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</si>
  <si>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</si>
  <si>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</si>
  <si>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</si>
  <si>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</si>
  <si>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</si>
  <si>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</si>
  <si>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</si>
  <si>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</si>
  <si>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</si>
  <si>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</si>
  <si>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</si>
  <si>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</si>
  <si>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</si>
  <si>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</si>
  <si>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</si>
  <si>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</si>
  <si>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</si>
  <si>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</si>
  <si>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</si>
  <si>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</si>
  <si>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</si>
  <si>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</si>
  <si>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</si>
  <si>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</si>
  <si>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</si>
  <si>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</si>
  <si>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</si>
  <si>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</si>
  <si>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</si>
  <si>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</si>
  <si>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</si>
  <si>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</si>
  <si>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</si>
  <si>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</si>
  <si>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</si>
  <si>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</si>
  <si>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</si>
  <si>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</si>
  <si>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</si>
  <si>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</si>
  <si>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</si>
  <si>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</si>
  <si>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</si>
  <si>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</si>
  <si>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</si>
  <si>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</si>
  <si>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</si>
  <si>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</si>
  <si>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</si>
  <si>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</si>
  <si>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</si>
  <si>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</si>
  <si>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</si>
  <si>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</si>
  <si>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</si>
  <si>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</si>
  <si>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</si>
  <si>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</si>
  <si>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</si>
  <si>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</si>
  <si>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</si>
  <si>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</si>
  <si>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</si>
  <si>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</si>
  <si>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</si>
  <si>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</si>
  <si>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</si>
  <si>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</si>
  <si>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</si>
  <si>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</si>
  <si>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</si>
  <si>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</si>
  <si>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</si>
  <si>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</si>
  <si>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</si>
  <si>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</si>
  <si>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</si>
  <si>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</si>
  <si>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</si>
  <si>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</si>
  <si>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</si>
  <si>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</si>
  <si>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</si>
  <si>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</si>
  <si>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</si>
  <si>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</si>
  <si>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</si>
  <si>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</si>
  <si>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</si>
  <si>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</si>
  <si>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</si>
  <si>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</si>
  <si>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</si>
  <si>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</si>
  <si>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</si>
  <si>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</si>
  <si>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</si>
  <si>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</si>
  <si>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</si>
  <si>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</si>
  <si>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</si>
  <si>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</si>
  <si>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</si>
  <si>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</si>
  <si>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</si>
  <si>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</si>
  <si>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</si>
  <si>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</si>
  <si>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</si>
  <si>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</si>
  <si>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</si>
  <si>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</si>
  <si>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</si>
  <si>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</si>
  <si>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</si>
  <si>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</si>
  <si>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</si>
  <si>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</si>
  <si>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</si>
  <si>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</si>
  <si>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</si>
  <si>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</si>
  <si>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</si>
  <si>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</si>
  <si>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</si>
  <si>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</si>
  <si>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</si>
  <si>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</si>
  <si>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</si>
  <si>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</si>
  <si>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</si>
  <si>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</si>
  <si>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</si>
  <si>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</si>
  <si>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</si>
  <si>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</si>
  <si>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</si>
  <si>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</si>
  <si>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</si>
  <si>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</si>
  <si>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</si>
  <si>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</si>
  <si>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</si>
  <si>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</si>
  <si>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</si>
  <si>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</si>
  <si>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</si>
  <si>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</si>
  <si>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</si>
  <si>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</si>
  <si>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</si>
  <si>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</si>
  <si>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</si>
  <si>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</si>
  <si>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</si>
  <si>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</si>
  <si>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</si>
  <si>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</si>
  <si>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</si>
  <si>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</si>
  <si>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</si>
  <si>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</si>
  <si>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</si>
  <si>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</si>
  <si>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</si>
  <si>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</si>
  <si>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</si>
  <si>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</si>
  <si>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</si>
  <si>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</si>
  <si>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</si>
  <si>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</si>
  <si>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</si>
  <si>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</si>
  <si>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</si>
  <si>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</si>
  <si>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</si>
  <si>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</si>
  <si>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</si>
  <si>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</si>
  <si>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</si>
  <si>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</si>
  <si>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</si>
  <si>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</si>
  <si>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</si>
  <si>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</si>
  <si>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</si>
  <si>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</si>
  <si>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</si>
  <si>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</si>
  <si>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</si>
  <si>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</si>
  <si>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</si>
  <si>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</si>
  <si>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</si>
  <si>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</si>
  <si>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</si>
  <si>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</si>
  <si>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</si>
  <si>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</si>
  <si>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</si>
  <si>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</si>
  <si>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</si>
  <si>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</si>
  <si>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</si>
  <si>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</si>
  <si>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</si>
  <si>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</si>
  <si>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</si>
  <si>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</si>
  <si>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</si>
  <si>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</si>
  <si>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</si>
  <si>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</si>
  <si>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</si>
  <si>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</si>
  <si>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</si>
  <si>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</si>
  <si>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</si>
  <si>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</si>
  <si>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</si>
  <si>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</si>
  <si>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</si>
  <si>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</si>
  <si>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</si>
  <si>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</si>
  <si>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</si>
  <si>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</si>
  <si>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</si>
  <si>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</si>
  <si>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</si>
  <si>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</si>
  <si>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</si>
  <si>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</si>
  <si>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</si>
  <si>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</si>
  <si>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</si>
  <si>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</si>
  <si>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</si>
  <si>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</si>
  <si>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</si>
  <si>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</si>
  <si>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</si>
  <si>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</si>
  <si>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</si>
  <si>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</si>
  <si>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</si>
  <si>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</si>
  <si>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</si>
  <si>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</si>
  <si>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</si>
  <si>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</si>
  <si>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</si>
  <si>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</si>
  <si>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</si>
  <si>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</si>
  <si>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</si>
  <si>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</si>
  <si>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</si>
  <si>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</si>
  <si>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</si>
  <si>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</si>
  <si>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</si>
  <si>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</si>
  <si>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</si>
  <si>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</si>
  <si>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</si>
  <si>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</si>
  <si>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</si>
  <si>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</si>
  <si>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</si>
  <si>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</si>
  <si>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</si>
  <si>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</si>
  <si>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</si>
  <si>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</si>
  <si>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</si>
  <si>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</si>
  <si>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</si>
  <si>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</si>
  <si>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</si>
  <si>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</si>
  <si>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</si>
  <si>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</si>
  <si>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</si>
  <si>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</si>
  <si>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</si>
  <si>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</si>
  <si>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</si>
  <si>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</si>
  <si>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</si>
  <si>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</si>
  <si>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</si>
  <si>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</si>
  <si>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</si>
  <si>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</si>
  <si>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</si>
  <si>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</si>
  <si>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</si>
  <si>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</si>
  <si>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</si>
  <si>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</si>
  <si>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</si>
  <si>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</si>
  <si>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</si>
  <si>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</si>
  <si>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</si>
  <si>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</si>
  <si>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</si>
  <si>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</si>
  <si>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</si>
  <si>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</si>
  <si>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</si>
  <si>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</si>
  <si>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</si>
  <si>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</si>
  <si>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</si>
  <si>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</si>
  <si>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</si>
  <si>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</si>
  <si>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</si>
  <si>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</si>
  <si>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</si>
  <si>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</si>
  <si>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</si>
  <si>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</si>
  <si>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</si>
  <si>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</si>
  <si>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</si>
  <si>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</si>
  <si>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</si>
  <si>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</si>
  <si>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</si>
  <si>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</si>
  <si>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</si>
  <si>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</si>
  <si>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</si>
  <si>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</si>
  <si>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</si>
  <si>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</si>
  <si>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</si>
  <si>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</si>
  <si>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</si>
  <si>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</si>
  <si>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</si>
  <si>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</si>
  <si>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</si>
  <si>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</si>
  <si>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</si>
  <si>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</si>
  <si>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</si>
  <si>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</si>
  <si>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</si>
  <si>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</si>
  <si>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</si>
  <si>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</si>
  <si>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</si>
  <si>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</si>
  <si>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</si>
  <si>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</si>
  <si>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</si>
  <si>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</si>
  <si>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</si>
  <si>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</si>
  <si>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</si>
  <si>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</si>
  <si>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</si>
  <si>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</si>
  <si>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</si>
  <si>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</si>
  <si>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</si>
  <si>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</si>
  <si>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</si>
  <si>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</si>
  <si>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</si>
  <si>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</si>
  <si>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</si>
  <si>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</si>
  <si>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</si>
  <si>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</si>
  <si>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</si>
  <si>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</si>
  <si>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</si>
  <si>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</si>
  <si>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</si>
  <si>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</si>
  <si>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</si>
  <si>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</si>
  <si>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</si>
  <si>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</si>
  <si>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</si>
  <si>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</si>
  <si>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</si>
  <si>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</si>
  <si>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</si>
  <si>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</si>
  <si>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</si>
  <si>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</si>
  <si>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</si>
  <si>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</si>
  <si>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</si>
  <si>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</si>
  <si>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</si>
  <si>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</si>
  <si>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</si>
  <si>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</si>
  <si>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</si>
  <si>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</si>
  <si>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</si>
  <si>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</si>
  <si>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</si>
  <si>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</si>
  <si>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</si>
  <si>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</si>
  <si>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</si>
  <si>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</si>
  <si>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</si>
  <si>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</si>
  <si>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</si>
  <si>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</si>
  <si>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</si>
  <si>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</si>
  <si>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</si>
  <si>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</si>
  <si>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</si>
  <si>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</si>
  <si>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</si>
  <si>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</si>
  <si>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</si>
  <si>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</si>
  <si>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</si>
  <si>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</si>
  <si>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</si>
  <si>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</si>
  <si>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</si>
  <si>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</si>
  <si>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</si>
  <si>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</si>
  <si>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</si>
  <si>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</si>
  <si>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</si>
  <si>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</si>
  <si>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</si>
  <si>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</si>
  <si>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</si>
  <si>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</si>
  <si>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</si>
  <si>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</si>
  <si>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</si>
  <si>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</si>
  <si>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</si>
  <si>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</si>
  <si>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</si>
  <si>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</si>
  <si>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</si>
  <si>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</si>
  <si>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</si>
  <si>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</si>
  <si>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</si>
  <si>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</si>
  <si>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</si>
  <si>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</si>
  <si>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</si>
  <si>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</si>
  <si>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</si>
  <si>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</si>
  <si>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</si>
  <si>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</si>
  <si>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</si>
  <si>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</si>
  <si>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</si>
  <si>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</si>
  <si>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</si>
  <si>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</si>
  <si>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</si>
  <si>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</si>
  <si>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</si>
  <si>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</si>
  <si>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</si>
  <si>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</si>
  <si>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</si>
  <si>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</si>
  <si>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</si>
  <si>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</si>
  <si>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</si>
  <si>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</si>
  <si>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</si>
  <si>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</si>
  <si>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</si>
  <si>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</si>
  <si>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</si>
  <si>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</si>
  <si>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</si>
  <si>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</si>
  <si>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</si>
  <si>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</si>
  <si>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</si>
  <si>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</si>
  <si>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</si>
  <si>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</si>
  <si>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</si>
  <si>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</si>
  <si>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</si>
  <si>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</si>
  <si>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</si>
  <si>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</si>
  <si>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</si>
  <si>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</si>
  <si>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</si>
  <si>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</si>
  <si>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</si>
  <si>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</si>
  <si>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</si>
  <si>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</si>
  <si>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</si>
  <si>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</si>
  <si>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</si>
  <si>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</si>
  <si>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</si>
  <si>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</si>
  <si>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</si>
  <si>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</si>
  <si>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</si>
  <si>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</si>
  <si>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</si>
  <si>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</si>
  <si>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</si>
  <si>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</si>
  <si>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</si>
  <si>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</si>
  <si>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</si>
  <si>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</si>
  <si>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</si>
  <si>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</si>
  <si>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</si>
  <si>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</si>
  <si>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</si>
  <si>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</si>
  <si>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</si>
  <si>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</si>
  <si>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</si>
  <si>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</si>
  <si>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</si>
  <si>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</si>
  <si>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</si>
  <si>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</si>
  <si>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</si>
  <si>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</si>
  <si>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</si>
  <si>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</si>
  <si>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</si>
  <si>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</si>
  <si>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</si>
  <si>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</si>
  <si>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</si>
  <si>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</si>
  <si>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</si>
  <si>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</si>
  <si>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</si>
  <si>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</si>
  <si>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</si>
  <si>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</si>
  <si>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</si>
  <si>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</si>
  <si>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</si>
  <si>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</si>
  <si>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</si>
  <si>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</si>
  <si>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</si>
  <si>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</si>
  <si>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</si>
  <si>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</si>
  <si>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</si>
  <si>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</si>
  <si>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</si>
  <si>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</si>
  <si>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</si>
  <si>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</si>
  <si>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</si>
  <si>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</si>
  <si>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</si>
  <si>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</si>
  <si>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</si>
  <si>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</si>
  <si>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</si>
  <si>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</si>
  <si>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</si>
  <si>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</si>
  <si>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</si>
  <si>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</si>
  <si>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</si>
  <si>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</si>
  <si>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</si>
  <si>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</si>
  <si>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</si>
  <si>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</si>
  <si>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</si>
  <si>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</si>
  <si>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</si>
  <si>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</si>
  <si>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</si>
  <si>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</si>
  <si>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</si>
  <si>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</si>
  <si>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</si>
  <si>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</si>
  <si>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</si>
  <si>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</si>
  <si>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</si>
  <si>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</si>
  <si>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</si>
  <si>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</si>
  <si>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</si>
  <si>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</si>
  <si>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</si>
  <si>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</si>
  <si>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</si>
  <si>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</si>
  <si>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</si>
  <si>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</si>
  <si>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</si>
  <si>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</si>
  <si>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</si>
  <si>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</si>
  <si>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</si>
  <si>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</si>
  <si>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</si>
  <si>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</si>
  <si>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</si>
  <si>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</si>
  <si>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</si>
  <si>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</si>
  <si>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</si>
  <si>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</si>
  <si>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</si>
  <si>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</si>
  <si>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</si>
  <si>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</si>
  <si>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</si>
  <si>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</si>
  <si>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</si>
  <si>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</si>
  <si>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</si>
  <si>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</si>
  <si>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</si>
  <si>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</si>
  <si>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</si>
  <si>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</si>
  <si>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</si>
  <si>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</si>
  <si>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</si>
  <si>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</si>
  <si>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</si>
  <si>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</si>
  <si>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</si>
  <si>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</si>
  <si>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</si>
  <si>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</si>
  <si>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</si>
  <si>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</si>
  <si>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</si>
  <si>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</si>
  <si>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</si>
  <si>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</si>
  <si>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</si>
  <si>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</si>
  <si>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</si>
  <si>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</si>
  <si>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</si>
  <si>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</si>
  <si>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</si>
  <si>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</si>
  <si>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</si>
  <si>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</si>
  <si>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</si>
  <si>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</si>
  <si>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</si>
  <si>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</si>
  <si>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</si>
  <si>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</si>
  <si>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</si>
  <si>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</si>
  <si>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</si>
  <si>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</si>
  <si>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</si>
  <si>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</si>
  <si>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</si>
  <si>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</si>
  <si>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</si>
  <si>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</si>
  <si>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</si>
  <si>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</si>
  <si>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</si>
  <si>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</si>
  <si>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</si>
  <si>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</si>
  <si>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</si>
  <si>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</si>
  <si>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</si>
  <si>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</si>
  <si>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</si>
  <si>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</si>
  <si>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</si>
  <si>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</si>
  <si>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</si>
  <si>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</si>
  <si>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</si>
  <si>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</si>
  <si>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</si>
  <si>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</si>
  <si>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</si>
  <si>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</si>
  <si>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</si>
  <si>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</si>
  <si>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</si>
  <si>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</si>
  <si>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</si>
  <si>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</si>
  <si>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</si>
  <si>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</si>
  <si>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</si>
  <si>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</si>
  <si>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</si>
  <si>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</si>
  <si>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</si>
  <si>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</si>
  <si>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</si>
  <si>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</si>
  <si>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</si>
  <si>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</si>
  <si>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</si>
  <si>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</si>
  <si>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</si>
  <si>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</si>
  <si>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</si>
  <si>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</si>
  <si>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</si>
  <si>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</si>
  <si>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</si>
  <si>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</si>
  <si>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</si>
  <si>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</si>
  <si>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</si>
  <si>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</si>
  <si>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</si>
  <si>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</si>
  <si>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</si>
  <si>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</si>
  <si>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</si>
  <si>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</si>
  <si>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</si>
  <si>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</si>
  <si>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</si>
  <si>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</si>
  <si>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</si>
  <si>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</si>
  <si>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</si>
  <si>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</si>
  <si>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</si>
  <si>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</si>
  <si>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</si>
  <si>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</si>
  <si>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</si>
  <si>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</si>
  <si>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</si>
  <si>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</si>
  <si>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</si>
  <si>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</si>
  <si>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</si>
  <si>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</si>
  <si>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</si>
  <si>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</si>
  <si>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</si>
  <si>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</si>
  <si>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</si>
  <si>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</si>
  <si>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</si>
  <si>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</si>
  <si>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</si>
  <si>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</si>
  <si>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</si>
  <si>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</si>
  <si>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</si>
  <si>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</si>
  <si>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</si>
  <si>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</si>
  <si>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</si>
  <si>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</si>
  <si>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</si>
  <si>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</si>
  <si>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</si>
  <si>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</si>
  <si>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</si>
  <si>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</si>
  <si>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</si>
  <si>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</si>
  <si>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</si>
  <si>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</si>
  <si>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</si>
  <si>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</si>
  <si>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</si>
  <si>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</si>
  <si>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</si>
  <si>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</si>
  <si>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</si>
  <si>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</si>
  <si>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</si>
  <si>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</si>
  <si>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</si>
  <si>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</si>
  <si>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</si>
  <si>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</si>
  <si>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</si>
  <si>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</si>
  <si>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</si>
  <si>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</si>
  <si>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</si>
  <si>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</si>
  <si>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</si>
  <si>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</si>
  <si>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</si>
  <si>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</si>
  <si>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</si>
  <si>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</si>
  <si>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</si>
  <si>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</si>
  <si>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</si>
  <si>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</si>
  <si>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</si>
  <si>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</si>
  <si>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</si>
  <si>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</si>
  <si>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</si>
  <si>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</si>
  <si>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</si>
  <si>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</si>
  <si>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</si>
  <si>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</si>
  <si>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</si>
  <si>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</si>
  <si>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</si>
  <si>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</si>
  <si>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</si>
  <si>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</si>
  <si>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</si>
  <si>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</si>
  <si>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</si>
  <si>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</si>
  <si>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</si>
  <si>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</si>
  <si>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</si>
  <si>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</si>
  <si>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</si>
  <si>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</si>
  <si>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</si>
  <si>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</si>
  <si>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</si>
  <si>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</si>
  <si>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</si>
  <si>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</si>
  <si>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</si>
  <si>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</si>
  <si>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</si>
  <si>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</si>
  <si>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</si>
  <si>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</si>
  <si>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</si>
  <si>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</si>
  <si>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</si>
  <si>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</si>
  <si>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</si>
  <si>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</si>
  <si>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</si>
  <si>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</si>
  <si>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</si>
  <si>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</si>
  <si>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</si>
  <si>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</si>
  <si>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</si>
  <si>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</si>
  <si>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</si>
  <si>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</si>
  <si>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</si>
  <si>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</si>
  <si>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</si>
  <si>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</si>
  <si>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</si>
  <si>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</si>
  <si>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</si>
  <si>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</si>
  <si>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</si>
  <si>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</si>
  <si>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</si>
  <si>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</si>
  <si>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</si>
  <si>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</si>
  <si>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</si>
  <si>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</si>
  <si>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</si>
  <si>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</si>
  <si>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</si>
  <si>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</si>
  <si>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</si>
  <si>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</si>
  <si>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</si>
  <si>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</si>
  <si>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</si>
  <si>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</si>
  <si>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</si>
  <si>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</si>
  <si>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</si>
  <si>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</si>
  <si>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</si>
  <si>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</si>
  <si>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</si>
  <si>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</si>
  <si>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</si>
  <si>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</si>
  <si>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</si>
  <si>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</si>
  <si>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</si>
  <si>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</si>
  <si>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</si>
  <si>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</si>
  <si>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</si>
  <si>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</si>
  <si>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</si>
  <si>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</si>
  <si>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</si>
  <si>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</si>
  <si>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</si>
  <si>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</si>
  <si>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</si>
  <si>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</si>
  <si>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</si>
  <si>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</si>
  <si>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</si>
  <si>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</si>
  <si>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</si>
  <si>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</si>
  <si>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</si>
  <si>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</si>
  <si>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</si>
  <si>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</si>
  <si>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</si>
  <si>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</si>
  <si>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</si>
  <si>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</si>
  <si>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</si>
  <si>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</si>
  <si>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</si>
  <si>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</si>
  <si>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</si>
  <si>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</si>
  <si>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</si>
  <si>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</si>
  <si>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</si>
  <si>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</si>
  <si>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</si>
  <si>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</si>
  <si>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</si>
  <si>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</si>
  <si>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</si>
  <si>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</si>
  <si>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</si>
  <si>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</si>
  <si>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</si>
  <si>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</si>
  <si>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</si>
  <si>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</si>
  <si>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</si>
  <si>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</si>
  <si>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</si>
  <si>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</si>
  <si>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</si>
  <si>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</si>
  <si>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</si>
  <si>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</si>
  <si>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</si>
  <si>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</si>
  <si>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</si>
  <si>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</si>
  <si>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</si>
  <si>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</si>
  <si>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</si>
  <si>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</si>
  <si>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</si>
  <si>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</si>
  <si>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</si>
  <si>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</si>
  <si>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</si>
  <si>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</si>
  <si>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</si>
  <si>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</si>
  <si>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</si>
  <si>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</si>
  <si>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</si>
  <si>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</si>
  <si>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</si>
  <si>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</si>
  <si>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</si>
  <si>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</si>
  <si>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</si>
  <si>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</si>
  <si>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</si>
  <si>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</si>
  <si>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</si>
  <si>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</si>
  <si>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</si>
  <si>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</si>
  <si>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</si>
  <si>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</si>
  <si>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</si>
  <si>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</si>
  <si>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</si>
  <si>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</si>
  <si>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</si>
  <si>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</si>
  <si>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</si>
  <si>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</si>
  <si>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</si>
  <si>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</si>
  <si>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</si>
  <si>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</si>
  <si>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</si>
  <si>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</si>
  <si>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</si>
  <si>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</si>
  <si>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</si>
  <si>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</si>
  <si>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</si>
  <si>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</si>
  <si>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</si>
  <si>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</si>
  <si>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</si>
  <si>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</si>
  <si>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</si>
  <si>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</si>
  <si>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</si>
  <si>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</si>
  <si>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</si>
  <si>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</si>
  <si>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</si>
  <si>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</si>
  <si>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</si>
  <si>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</si>
  <si>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</si>
  <si>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</si>
  <si>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</si>
  <si>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</si>
  <si>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</si>
  <si>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</si>
  <si>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</si>
  <si>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</si>
  <si>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</si>
  <si>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</si>
  <si>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</si>
  <si>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</si>
  <si>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</si>
  <si>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</si>
  <si>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</si>
  <si>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</si>
  <si>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</si>
  <si>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</si>
  <si>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</si>
  <si>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</si>
  <si>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</si>
  <si>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</si>
  <si>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</si>
  <si>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</si>
  <si>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</si>
  <si>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</si>
  <si>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</si>
  <si>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</si>
  <si>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</si>
  <si>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</si>
  <si>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</si>
  <si>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</si>
  <si>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</si>
  <si>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</si>
  <si>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</si>
  <si>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</si>
  <si>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</si>
  <si>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</si>
  <si>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</si>
  <si>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</si>
  <si>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</si>
  <si>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</si>
  <si>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</si>
  <si>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</si>
  <si>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</si>
  <si>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</si>
  <si>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</si>
  <si>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</si>
  <si>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</si>
  <si>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</si>
  <si>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</si>
  <si>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</si>
  <si>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</si>
  <si>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</si>
  <si>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</si>
  <si>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</si>
  <si>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</si>
  <si>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</si>
  <si>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</si>
  <si>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</si>
  <si>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</si>
  <si>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</si>
  <si>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</si>
  <si>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</si>
  <si>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</si>
  <si>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</si>
  <si>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</si>
  <si>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</si>
  <si>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</si>
  <si>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</si>
  <si>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</si>
  <si>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</si>
  <si>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</si>
  <si>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</si>
  <si>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</si>
  <si>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</si>
  <si>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</si>
  <si>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</si>
  <si>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</si>
  <si>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</si>
  <si>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</si>
  <si>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</si>
  <si>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</si>
  <si>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</si>
  <si>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</si>
  <si>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</si>
  <si>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</si>
  <si>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</si>
  <si>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</si>
  <si>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</si>
  <si>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</si>
  <si>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</si>
  <si>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</si>
  <si>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</si>
  <si>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</si>
  <si>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</si>
  <si>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</si>
  <si>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</si>
  <si>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</si>
  <si>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</si>
  <si>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</si>
  <si>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</si>
  <si>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</si>
  <si>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</si>
  <si>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</si>
  <si>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</si>
  <si>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</si>
  <si>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</si>
  <si>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</si>
  <si>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</si>
  <si>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</si>
  <si>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</si>
  <si>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</si>
  <si>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</si>
  <si>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</si>
  <si>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</si>
  <si>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</si>
  <si>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</si>
  <si>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</si>
  <si>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</si>
  <si>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</si>
  <si>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</si>
  <si>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</si>
  <si>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</si>
  <si>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</si>
  <si>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</si>
  <si>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</si>
  <si>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</si>
  <si>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</si>
  <si>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</si>
  <si>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</si>
  <si>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</si>
  <si>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</si>
  <si>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</si>
  <si>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</si>
  <si>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</si>
  <si>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</si>
  <si>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</si>
  <si>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</si>
  <si>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</si>
  <si>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</si>
  <si>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</si>
  <si>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</si>
  <si>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</si>
  <si>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</si>
  <si>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</si>
  <si>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</si>
  <si>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</si>
  <si>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</si>
  <si>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</si>
  <si>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</si>
  <si>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</si>
  <si>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</si>
  <si>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</si>
  <si>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</si>
  <si>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</si>
  <si>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</si>
  <si>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</si>
  <si>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</si>
  <si>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</si>
  <si>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</si>
  <si>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</si>
  <si>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</si>
  <si>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</si>
  <si>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</si>
  <si>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</si>
  <si>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</si>
  <si>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</si>
  <si>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</si>
  <si>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</si>
  <si>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</si>
  <si>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</si>
  <si>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</si>
  <si>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</si>
  <si>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</si>
  <si>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</si>
  <si>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</si>
  <si>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</si>
  <si>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</si>
  <si>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</si>
  <si>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</si>
  <si>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</si>
  <si>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</si>
  <si>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</si>
  <si>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</si>
  <si>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</si>
  <si>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</si>
  <si>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</si>
  <si>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</si>
  <si>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</si>
  <si>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</si>
  <si>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</si>
  <si>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</si>
  <si>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</si>
  <si>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</si>
  <si>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</si>
  <si>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</si>
  <si>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</si>
  <si>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</si>
  <si>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</si>
  <si>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</si>
  <si>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</si>
  <si>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</si>
  <si>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</si>
  <si>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</si>
  <si>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</si>
  <si>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</si>
  <si>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</si>
  <si>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</si>
  <si>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</si>
  <si>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</si>
  <si>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</si>
  <si>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</si>
  <si>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</si>
  <si>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</si>
  <si>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</si>
  <si>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</si>
  <si>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</si>
  <si>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</si>
  <si>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</si>
  <si>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</si>
  <si>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</si>
  <si>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</si>
  <si>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</si>
  <si>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</si>
  <si>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</si>
  <si>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</si>
  <si>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</si>
  <si>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</si>
  <si>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</si>
  <si>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</si>
  <si>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</si>
  <si>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</si>
  <si>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</si>
  <si>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</si>
  <si>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</si>
  <si>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</si>
  <si>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</si>
  <si>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</si>
  <si>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</si>
  <si>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</si>
  <si>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</si>
  <si>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</si>
  <si>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</si>
  <si>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</si>
  <si>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</si>
  <si>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</si>
  <si>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</si>
  <si>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</si>
  <si>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</si>
  <si>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</si>
  <si>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</si>
  <si>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</si>
  <si>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</si>
  <si>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</si>
  <si>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</si>
  <si>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</si>
  <si>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</si>
  <si>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</si>
  <si>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</si>
  <si>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</si>
  <si>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</si>
  <si>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</si>
  <si>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</si>
  <si>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</si>
  <si>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</si>
  <si>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</si>
  <si>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</si>
  <si>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</si>
  <si>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</si>
  <si>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</si>
  <si>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</si>
  <si>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</si>
  <si>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</si>
  <si>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</si>
  <si>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</si>
  <si>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</si>
  <si>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</si>
  <si>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</si>
  <si>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</si>
  <si>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</si>
  <si>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</si>
  <si>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</si>
  <si>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</si>
  <si>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</si>
  <si>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</si>
  <si>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</si>
  <si>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</si>
  <si>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</si>
  <si>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</si>
  <si>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</si>
  <si>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</si>
  <si>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</si>
  <si>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</si>
  <si>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</si>
  <si>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</si>
  <si>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</si>
  <si>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</si>
  <si>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</si>
  <si>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</si>
  <si>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</si>
  <si>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</si>
  <si>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</si>
  <si>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</si>
  <si>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</si>
  <si>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</si>
  <si>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</si>
  <si>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</si>
  <si>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</si>
  <si>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</si>
  <si>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</si>
  <si>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</si>
  <si>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</si>
  <si>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</si>
  <si>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</si>
  <si>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</si>
  <si>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</si>
  <si>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</si>
  <si>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</si>
  <si>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</si>
  <si>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</si>
  <si>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</si>
  <si>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</si>
  <si>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</si>
  <si>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</si>
  <si>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</si>
  <si>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</si>
  <si>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</si>
  <si>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</si>
  <si>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</si>
  <si>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</si>
  <si>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</si>
  <si>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</si>
  <si>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</si>
  <si>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</si>
  <si>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</si>
  <si>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</si>
  <si>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</si>
  <si>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</si>
  <si>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</si>
  <si>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</si>
  <si>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</si>
  <si>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</si>
  <si>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</si>
  <si>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</si>
  <si>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</si>
  <si>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</si>
  <si>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</si>
  <si>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</si>
  <si>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</si>
  <si>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</si>
  <si>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</si>
  <si>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</si>
  <si>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</si>
  <si>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</si>
  <si>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</si>
  <si>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</si>
  <si>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</si>
  <si>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</si>
  <si>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</si>
  <si>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</si>
  <si>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</si>
  <si>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</si>
  <si>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</si>
  <si>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</si>
  <si>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</si>
  <si>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</si>
  <si>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</si>
  <si>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</si>
  <si>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</si>
  <si>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</si>
  <si>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</si>
  <si>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</si>
  <si>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</si>
  <si>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</si>
  <si>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</si>
  <si>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</si>
  <si>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</si>
  <si>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</si>
  <si>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</si>
  <si>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</si>
  <si>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</si>
  <si>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</si>
  <si>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</si>
  <si>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</si>
  <si>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</si>
  <si>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</si>
  <si>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</si>
  <si>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</si>
  <si>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</si>
  <si>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</si>
  <si>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</si>
  <si>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</si>
  <si>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</si>
  <si>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</si>
  <si>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</si>
  <si>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</si>
  <si>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</si>
  <si>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</si>
  <si>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</si>
  <si>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</si>
  <si>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</si>
  <si>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</si>
  <si>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</si>
  <si>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</si>
  <si>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</si>
  <si>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</si>
  <si>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</si>
  <si>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</si>
  <si>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</si>
  <si>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</si>
  <si>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</si>
  <si>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</si>
  <si>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</si>
  <si>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</si>
  <si>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</si>
  <si>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</si>
  <si>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</si>
  <si>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</si>
  <si>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</si>
  <si>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</si>
  <si>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</si>
  <si>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</si>
  <si>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</si>
  <si>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</si>
  <si>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</si>
  <si>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</si>
  <si>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</si>
  <si>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</si>
  <si>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</si>
  <si>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</si>
  <si>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</si>
  <si>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</si>
  <si>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</si>
  <si>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</si>
  <si>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</si>
  <si>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</si>
  <si>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</si>
  <si>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</si>
  <si>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</si>
  <si>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</si>
  <si>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</si>
  <si>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</si>
  <si>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</si>
  <si>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</si>
  <si>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</si>
  <si>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</si>
  <si>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</si>
  <si>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</si>
  <si>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</si>
  <si>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</si>
  <si>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</si>
  <si>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</si>
  <si>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</si>
  <si>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</si>
  <si>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</si>
  <si>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</si>
  <si>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</si>
  <si>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</si>
  <si>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</si>
  <si>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</si>
  <si>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</si>
  <si>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</si>
  <si>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</si>
  <si>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</si>
  <si>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</si>
  <si>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</si>
  <si>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</si>
  <si>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</si>
  <si>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</si>
  <si>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</si>
  <si>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</si>
  <si>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</si>
  <si>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</si>
  <si>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</si>
  <si>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</si>
  <si>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</si>
  <si>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</si>
  <si>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</si>
  <si>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</si>
  <si>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</si>
  <si>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</si>
  <si>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</si>
  <si>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</si>
  <si>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</si>
  <si>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</si>
  <si>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</si>
  <si>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</si>
  <si>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</si>
  <si>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</si>
  <si>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</si>
  <si>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</si>
  <si>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</si>
  <si>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</si>
  <si>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</si>
  <si>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</si>
  <si>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</si>
  <si>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</si>
  <si>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</si>
  <si>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</si>
  <si>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</si>
  <si>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</si>
  <si>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</si>
  <si>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</si>
  <si>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</si>
  <si>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</si>
  <si>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</si>
  <si>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</si>
  <si>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</si>
  <si>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</si>
  <si>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</si>
  <si>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</si>
  <si>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</si>
  <si>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</si>
  <si>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</si>
  <si>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</si>
  <si>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</si>
  <si>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</si>
  <si>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</si>
  <si>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</si>
  <si>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</si>
  <si>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</si>
  <si>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</si>
  <si>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</si>
  <si>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</si>
  <si>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</si>
  <si>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</si>
  <si>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</si>
  <si>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</si>
  <si>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</si>
  <si>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</si>
  <si>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</si>
  <si>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</si>
  <si>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</si>
  <si>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</si>
  <si>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</si>
  <si>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</si>
  <si>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</si>
  <si>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</si>
  <si>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</si>
  <si>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</si>
  <si>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</si>
  <si>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</si>
  <si>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</si>
  <si>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</si>
  <si>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</si>
  <si>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</si>
  <si>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</si>
  <si>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</si>
  <si>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</si>
  <si>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</si>
  <si>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</si>
  <si>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</si>
  <si>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</si>
  <si>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</si>
  <si>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</si>
  <si>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</si>
  <si>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</si>
  <si>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</si>
  <si>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</si>
  <si>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</si>
  <si>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</si>
  <si>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</si>
  <si>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</si>
  <si>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</si>
  <si>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</si>
  <si>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</si>
  <si>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</si>
  <si>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</si>
  <si>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</si>
  <si>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</si>
  <si>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</si>
  <si>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</si>
  <si>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</si>
  <si>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</si>
  <si>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</si>
  <si>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</si>
  <si>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</si>
  <si>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</si>
  <si>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</si>
  <si>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</si>
  <si>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</si>
  <si>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</si>
  <si>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</si>
  <si>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</si>
  <si>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</si>
  <si>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</si>
  <si>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</si>
  <si>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</si>
  <si>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</si>
  <si>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</si>
  <si>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</si>
  <si>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</si>
  <si>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</si>
  <si>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</si>
  <si>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</si>
  <si>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</si>
  <si>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</si>
  <si>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</si>
  <si>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</si>
  <si>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</si>
  <si>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</si>
  <si>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</si>
  <si>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</si>
  <si>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</si>
  <si>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</si>
  <si>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</si>
  <si>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</si>
  <si>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</si>
  <si>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</si>
  <si>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</si>
  <si>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</si>
  <si>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</si>
  <si>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</si>
  <si>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</si>
  <si>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</si>
  <si>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</si>
  <si>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</si>
  <si>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</si>
  <si>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</si>
  <si>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</si>
  <si>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</si>
  <si>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</si>
  <si>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</si>
  <si>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</si>
  <si>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</si>
  <si>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</si>
  <si>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</si>
  <si>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</si>
  <si>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</si>
  <si>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</si>
  <si>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</si>
  <si>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</si>
  <si>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</si>
  <si>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</si>
  <si>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</si>
  <si>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</si>
  <si>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</si>
  <si>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</si>
  <si>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</si>
  <si>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</si>
  <si>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</si>
  <si>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</si>
  <si>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</si>
  <si>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</si>
  <si>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</si>
  <si>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</si>
  <si>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</si>
  <si>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</si>
  <si>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</si>
  <si>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</si>
  <si>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</si>
  <si>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</si>
  <si>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</si>
  <si>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</si>
  <si>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</si>
  <si>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</si>
  <si>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</si>
  <si>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</si>
  <si>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</si>
  <si>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</si>
  <si>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</si>
  <si>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</si>
  <si>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</si>
  <si>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</si>
  <si>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</si>
  <si>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</si>
  <si>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</si>
  <si>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</si>
  <si>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</si>
  <si>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</si>
  <si>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</si>
  <si>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</si>
  <si>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</si>
  <si>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</si>
  <si>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</si>
  <si>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</si>
  <si>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</si>
  <si>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</si>
  <si>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</si>
  <si>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</si>
  <si>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</si>
  <si>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</si>
  <si>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</si>
  <si>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</si>
  <si>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</si>
  <si>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</si>
  <si>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</si>
  <si>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</si>
  <si>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</si>
  <si>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</si>
  <si>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</si>
  <si>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</si>
  <si>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</si>
  <si>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</si>
  <si>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</si>
  <si>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</si>
  <si>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</si>
  <si>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</si>
  <si>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</si>
  <si>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</si>
  <si>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</si>
  <si>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</si>
  <si>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</si>
  <si>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</si>
  <si>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</si>
  <si>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</si>
  <si>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</si>
  <si>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</si>
  <si>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</si>
  <si>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</si>
  <si>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</si>
  <si>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</si>
  <si>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</si>
  <si>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</si>
  <si>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</si>
  <si>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</si>
  <si>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</si>
  <si>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</si>
  <si>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</si>
  <si>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</si>
  <si>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</si>
  <si>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</si>
  <si>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</si>
  <si>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</si>
  <si>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</si>
  <si>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</si>
  <si>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</si>
  <si>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</si>
  <si>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</si>
  <si>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</si>
  <si>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</si>
  <si>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</si>
  <si>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</si>
  <si>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</si>
  <si>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</si>
  <si>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</si>
  <si>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</si>
  <si>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</si>
  <si>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</si>
  <si>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</si>
  <si>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</si>
  <si>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</si>
  <si>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</si>
  <si>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</si>
  <si>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</si>
  <si>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</si>
  <si>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</si>
  <si>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</si>
  <si>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</si>
  <si>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</si>
  <si>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</si>
  <si>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</si>
  <si>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</si>
  <si>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</si>
  <si>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</si>
  <si>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</si>
  <si>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</si>
  <si>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</si>
  <si>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</si>
  <si>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</si>
  <si>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</si>
  <si>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</si>
  <si>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</si>
  <si>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</si>
  <si>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</si>
  <si>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</si>
  <si>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</si>
  <si>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</si>
  <si>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</si>
  <si>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</si>
  <si>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</si>
  <si>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</si>
  <si>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</si>
  <si>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</si>
  <si>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</si>
  <si>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</si>
  <si>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</si>
  <si>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</si>
  <si>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</si>
  <si>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</si>
  <si>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</si>
  <si>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</si>
  <si>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</si>
  <si>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</si>
  <si>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</si>
  <si>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</si>
  <si>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</si>
  <si>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</si>
  <si>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</si>
  <si>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</si>
  <si>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</si>
  <si>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</si>
  <si>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</si>
  <si>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</si>
  <si>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</si>
  <si>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</si>
  <si>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</si>
  <si>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</si>
  <si>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</si>
  <si>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</si>
  <si>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</si>
  <si>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</si>
  <si>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</si>
  <si>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</si>
  <si>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</si>
  <si>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</si>
  <si>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</si>
  <si>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</si>
  <si>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</si>
  <si>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</si>
  <si>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</si>
  <si>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</si>
  <si>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</si>
  <si>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</si>
  <si>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</si>
  <si>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</si>
  <si>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</si>
  <si>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</si>
  <si>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</si>
  <si>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</si>
  <si>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</si>
  <si>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</si>
  <si>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</si>
  <si>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</si>
  <si>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</si>
  <si>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</si>
  <si>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</si>
  <si>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</si>
  <si>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</si>
  <si>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</si>
  <si>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</si>
  <si>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</si>
  <si>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</si>
  <si>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</si>
  <si>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</si>
  <si>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</si>
  <si>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</si>
  <si>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</si>
  <si>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</si>
  <si>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</si>
  <si>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</si>
  <si>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</si>
  <si>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</si>
  <si>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</si>
  <si>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</si>
  <si>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</si>
  <si>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</si>
  <si>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</si>
  <si>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</si>
  <si>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</si>
  <si>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</si>
  <si>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</si>
  <si>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</si>
  <si>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</si>
  <si>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</si>
  <si>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</si>
  <si>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</si>
  <si>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</si>
  <si>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</si>
  <si>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</si>
  <si>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</si>
  <si>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</si>
  <si>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</si>
  <si>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</si>
  <si>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</si>
  <si>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</si>
  <si>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</si>
  <si>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</si>
  <si>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</si>
  <si>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</si>
  <si>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</si>
  <si>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</si>
  <si>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</si>
  <si>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</si>
  <si>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</si>
  <si>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</si>
  <si>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</si>
  <si>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</si>
  <si>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</si>
  <si>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</si>
  <si>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</si>
  <si>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</si>
  <si>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</si>
  <si>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</si>
  <si>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</si>
  <si>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</si>
  <si>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</si>
  <si>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</si>
  <si>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</si>
  <si>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</si>
  <si>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</si>
  <si>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</si>
  <si>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</si>
  <si>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</si>
  <si>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</si>
  <si>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</si>
  <si>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</si>
  <si>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</si>
  <si>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</si>
  <si>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</si>
  <si>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</si>
  <si>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</si>
  <si>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</si>
  <si>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</si>
  <si>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</si>
  <si>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</si>
  <si>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</si>
  <si>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</si>
  <si>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</si>
  <si>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</si>
  <si>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</si>
  <si>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</si>
  <si>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</si>
  <si>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</si>
  <si>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</si>
  <si>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</si>
  <si>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</si>
  <si>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</si>
  <si>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</si>
  <si>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</si>
  <si>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</si>
  <si>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</si>
  <si>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</si>
  <si>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</si>
  <si>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</si>
  <si>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</si>
  <si>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</si>
  <si>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</si>
  <si>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</si>
  <si>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</si>
  <si>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</si>
  <si>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</si>
  <si>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</si>
  <si>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</si>
  <si>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</si>
  <si>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</si>
  <si>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</si>
  <si>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</si>
  <si>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</si>
  <si>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</si>
  <si>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</si>
  <si>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</si>
  <si>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</si>
  <si>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</si>
  <si>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</si>
  <si>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</si>
  <si>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</si>
  <si>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</si>
  <si>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</si>
  <si>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</si>
  <si>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</si>
  <si>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</si>
  <si>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</si>
  <si>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</si>
  <si>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</si>
  <si>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</si>
  <si>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</si>
  <si>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</si>
  <si>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</si>
  <si>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</si>
  <si>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</si>
  <si>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</si>
  <si>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</si>
  <si>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</si>
  <si>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</si>
  <si>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</si>
  <si>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</si>
  <si>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</si>
  <si>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</si>
  <si>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</si>
  <si>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</si>
  <si>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</si>
  <si>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</si>
  <si>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</si>
  <si>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</si>
  <si>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</si>
  <si>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</si>
  <si>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</si>
  <si>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</si>
  <si>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</si>
  <si>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</si>
  <si>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</si>
  <si>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</si>
  <si>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</si>
  <si>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</si>
  <si>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</si>
  <si>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</si>
  <si>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</si>
  <si>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</si>
  <si>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</si>
  <si>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</si>
  <si>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</si>
  <si>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</si>
  <si>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</si>
  <si>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</si>
  <si>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</si>
  <si>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</si>
  <si>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</si>
  <si>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</si>
  <si>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</si>
  <si>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</si>
  <si>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</si>
  <si>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</si>
  <si>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</si>
  <si>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</si>
  <si>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</si>
  <si>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</si>
  <si>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</si>
  <si>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</si>
  <si>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</si>
  <si>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</si>
  <si>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</si>
  <si>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</si>
  <si>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</si>
  <si>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</si>
  <si>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</si>
  <si>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</si>
  <si>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</si>
  <si>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</si>
  <si>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</si>
  <si>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</si>
  <si>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</si>
  <si>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</si>
  <si>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</si>
  <si>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</si>
  <si>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</si>
  <si>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</si>
  <si>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</si>
  <si>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</si>
  <si>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</si>
  <si>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</si>
  <si>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</si>
  <si>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</si>
  <si>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</si>
  <si>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</si>
  <si>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</si>
  <si>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</si>
  <si>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</si>
  <si>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</si>
  <si>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</si>
  <si>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</si>
  <si>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</si>
  <si>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</si>
  <si>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</si>
  <si>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</si>
  <si>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</si>
  <si>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</si>
  <si>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</si>
  <si>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</si>
  <si>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</si>
  <si>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</si>
  <si>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</si>
  <si>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</si>
  <si>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</si>
  <si>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</si>
  <si>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</si>
  <si>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</si>
  <si>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</si>
  <si>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</si>
  <si>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</si>
  <si>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</si>
  <si>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</si>
  <si>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</si>
  <si>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</si>
  <si>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</si>
  <si>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</si>
  <si>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</si>
  <si>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</si>
  <si>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</si>
  <si>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</si>
  <si>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</si>
  <si>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</si>
  <si>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</si>
  <si>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</si>
  <si>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</si>
  <si>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</si>
  <si>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</si>
  <si>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</si>
  <si>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</si>
  <si>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</si>
  <si>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</si>
  <si>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</si>
  <si>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</si>
  <si>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</si>
  <si>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</si>
  <si>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</si>
  <si>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</si>
  <si>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</si>
  <si>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</si>
  <si>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</si>
  <si>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</si>
  <si>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</si>
  <si>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</si>
  <si>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</si>
  <si>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</si>
  <si>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</si>
  <si>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</si>
  <si>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</si>
  <si>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</si>
  <si>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</si>
  <si>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</si>
  <si>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</si>
  <si>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</si>
  <si>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</si>
  <si>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</si>
  <si>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</si>
  <si>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</si>
  <si>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</si>
  <si>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</si>
  <si>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</si>
  <si>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</si>
  <si>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</si>
  <si>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</si>
  <si>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</si>
  <si>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</si>
  <si>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</si>
  <si>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</si>
  <si>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</si>
  <si>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</si>
  <si>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</si>
  <si>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</si>
  <si>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</si>
  <si>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</si>
  <si>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</si>
  <si>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</si>
  <si>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</si>
  <si>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</si>
  <si>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</si>
  <si>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</si>
  <si>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</si>
  <si>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</si>
  <si>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</si>
  <si>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</si>
  <si>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</si>
  <si>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</si>
  <si>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</si>
  <si>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</si>
  <si>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</si>
  <si>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</si>
  <si>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</si>
  <si>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</si>
  <si>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</si>
  <si>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</si>
  <si>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</si>
  <si>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</si>
  <si>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</si>
  <si>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</si>
  <si>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</si>
  <si>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</si>
  <si>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</si>
  <si>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</si>
  <si>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</si>
  <si>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</si>
  <si>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</si>
  <si>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</si>
  <si>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</si>
  <si>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</si>
  <si>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</si>
  <si>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</si>
  <si>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</si>
  <si>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</si>
  <si>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</si>
  <si>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</si>
  <si>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</si>
  <si>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</si>
  <si>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</si>
  <si>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</si>
  <si>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</si>
  <si>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</si>
  <si>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</si>
  <si>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</si>
  <si>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</si>
  <si>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</si>
  <si>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</si>
  <si>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</si>
  <si>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</si>
  <si>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</si>
  <si>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</si>
  <si>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</si>
  <si>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</si>
  <si>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</si>
  <si>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</si>
  <si>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</si>
  <si>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</si>
  <si>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</si>
  <si>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</si>
  <si>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</si>
  <si>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</si>
  <si>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</si>
  <si>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</si>
  <si>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</si>
  <si>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</si>
  <si>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</si>
  <si>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</si>
  <si>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</si>
  <si>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</si>
  <si>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</si>
  <si>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</si>
  <si>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</si>
  <si>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</si>
  <si>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</si>
  <si>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</si>
  <si>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</si>
  <si>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</si>
  <si>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</si>
  <si>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</si>
  <si>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</si>
  <si>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</si>
  <si>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</si>
  <si>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</si>
  <si>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</si>
  <si>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</si>
  <si>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</si>
  <si>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</si>
  <si>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</si>
  <si>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</si>
  <si>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</si>
  <si>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</si>
  <si>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</si>
  <si>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</si>
  <si>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</si>
  <si>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</si>
  <si>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</si>
  <si>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</si>
  <si>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</si>
  <si>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</si>
  <si>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</si>
  <si>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</si>
  <si>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</si>
  <si>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</si>
  <si>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</si>
  <si>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</si>
  <si>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</si>
  <si>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</si>
  <si>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</si>
  <si>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</si>
  <si>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</si>
  <si>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</si>
  <si>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</si>
  <si>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</si>
  <si>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</si>
  <si>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</si>
  <si>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</si>
  <si>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</si>
  <si>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</si>
  <si>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</si>
  <si>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</si>
  <si>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</si>
  <si>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</si>
  <si>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</si>
  <si>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</si>
  <si>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</si>
  <si>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</si>
  <si>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</si>
  <si>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</si>
  <si>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</si>
  <si>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</si>
  <si>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</si>
  <si>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</si>
  <si>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</si>
  <si>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</si>
  <si>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</si>
  <si>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</si>
  <si>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</si>
  <si>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</si>
  <si>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</si>
  <si>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</si>
  <si>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</si>
  <si>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</si>
  <si>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</si>
  <si>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</si>
  <si>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</si>
  <si>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</si>
  <si>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</si>
  <si>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</si>
  <si>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</si>
  <si>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</si>
  <si>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</si>
  <si>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</si>
  <si>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</si>
  <si>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</si>
  <si>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</si>
  <si>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</si>
  <si>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</si>
  <si>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</si>
  <si>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</si>
  <si>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</si>
  <si>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</si>
  <si>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</si>
  <si>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</si>
  <si>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</si>
  <si>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</si>
  <si>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</si>
  <si>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</si>
  <si>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</si>
  <si>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</si>
  <si>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</si>
  <si>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</si>
  <si>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</si>
  <si>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</si>
  <si>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</si>
  <si>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</si>
  <si>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</si>
  <si>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</si>
  <si>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</si>
  <si>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</si>
  <si>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</si>
  <si>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</si>
  <si>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</si>
  <si>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</si>
  <si>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</si>
  <si>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</si>
  <si>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</si>
  <si>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</si>
  <si>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</si>
  <si>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</si>
  <si>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</si>
  <si>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</si>
  <si>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</si>
  <si>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</si>
  <si>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</si>
  <si>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</si>
  <si>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</si>
  <si>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</si>
  <si>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</si>
  <si>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</si>
  <si>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</si>
  <si>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</si>
  <si>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</si>
  <si>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</si>
  <si>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</si>
  <si>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</si>
  <si>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</si>
  <si>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</si>
  <si>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</si>
  <si>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</si>
  <si>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</si>
  <si>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</si>
  <si>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</si>
  <si>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</si>
  <si>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</si>
  <si>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</si>
  <si>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</si>
  <si>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</si>
  <si>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</si>
  <si>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</si>
  <si>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</si>
  <si>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</si>
  <si>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</si>
  <si>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</si>
  <si>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</si>
  <si>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</si>
  <si>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</si>
  <si>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</si>
  <si>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</si>
  <si>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</si>
  <si>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</si>
  <si>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</si>
  <si>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</si>
  <si>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</si>
  <si>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</si>
  <si>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</si>
  <si>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</si>
  <si>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</si>
  <si>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</si>
  <si>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</si>
  <si>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</si>
  <si>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</si>
  <si>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</si>
  <si>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</si>
  <si>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</si>
  <si>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</si>
  <si>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</si>
  <si>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</si>
  <si>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</si>
  <si>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</si>
  <si>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</si>
  <si>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</si>
  <si>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</si>
  <si>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</si>
  <si>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</si>
  <si>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</si>
  <si>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</si>
  <si>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</si>
  <si>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</si>
  <si>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</si>
  <si>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</si>
  <si>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</si>
  <si>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</si>
  <si>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</si>
  <si>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</si>
  <si>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</si>
  <si>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</si>
  <si>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</si>
  <si>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</si>
  <si>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</si>
  <si>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</si>
  <si>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</si>
  <si>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</si>
  <si>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</si>
  <si>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</si>
  <si>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</si>
  <si>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</si>
  <si>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</si>
  <si>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</si>
  <si>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</si>
  <si>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</si>
  <si>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</si>
  <si>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</si>
  <si>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</si>
  <si>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</si>
  <si>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</si>
  <si>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</si>
  <si>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</si>
  <si>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</si>
  <si>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</si>
  <si>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</si>
  <si>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</si>
  <si>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</si>
  <si>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</si>
  <si>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</si>
  <si>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</si>
  <si>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</si>
  <si>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</si>
  <si>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</si>
  <si>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</si>
  <si>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</si>
  <si>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</si>
  <si>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</si>
  <si>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</si>
  <si>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</si>
  <si>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</si>
  <si>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</si>
  <si>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</si>
  <si>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</si>
  <si>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</si>
  <si>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</si>
  <si>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</si>
  <si>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</si>
  <si>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</si>
  <si>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</si>
  <si>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</si>
  <si>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</si>
  <si>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</si>
  <si>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</si>
  <si>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</si>
  <si>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</si>
  <si>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</si>
  <si>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</si>
  <si>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</si>
  <si>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</si>
  <si>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</si>
  <si>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</si>
  <si>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</si>
  <si>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</si>
  <si>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</si>
  <si>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</si>
  <si>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</si>
  <si>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</si>
  <si>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</si>
  <si>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</si>
  <si>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</si>
  <si>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</si>
  <si>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</si>
  <si>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</si>
  <si>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</si>
  <si>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</si>
  <si>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</si>
  <si>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</si>
  <si>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</si>
  <si>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</si>
  <si>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</si>
  <si>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</si>
  <si>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</si>
  <si>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</si>
  <si>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</si>
  <si>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</si>
  <si>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</si>
  <si>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</si>
  <si>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</si>
  <si>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</si>
  <si>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</si>
  <si>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</si>
  <si>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</si>
  <si>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</si>
  <si>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</si>
  <si>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</si>
  <si>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</si>
  <si>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</si>
  <si>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</si>
  <si>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</si>
  <si>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</si>
  <si>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</si>
  <si>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</si>
  <si>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</si>
  <si>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</si>
  <si>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</si>
  <si>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</si>
  <si>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</si>
  <si>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</si>
  <si>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</si>
  <si>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</si>
  <si>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</si>
  <si>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</si>
  <si>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</si>
  <si>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</si>
  <si>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</si>
  <si>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</si>
  <si>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</si>
  <si>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</si>
  <si>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</si>
  <si>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</si>
  <si>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</si>
  <si>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</si>
  <si>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</si>
  <si>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</si>
  <si>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</si>
  <si>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</si>
  <si>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</si>
  <si>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</si>
  <si>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</si>
  <si>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</si>
  <si>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</si>
  <si>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</si>
  <si>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</si>
  <si>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</si>
  <si>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</si>
  <si>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</si>
  <si>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</si>
  <si>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</si>
  <si>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</si>
  <si>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</si>
  <si>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</si>
  <si>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</si>
  <si>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</si>
  <si>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</si>
  <si>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</si>
  <si>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</si>
  <si>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</si>
  <si>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</si>
  <si>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</si>
  <si>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</si>
  <si>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</si>
  <si>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</si>
  <si>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</si>
  <si>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</si>
  <si>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</si>
  <si>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</si>
  <si>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</si>
  <si>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</si>
  <si>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</si>
  <si>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</si>
  <si>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</si>
  <si>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</si>
  <si>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</si>
  <si>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</si>
  <si>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</si>
  <si>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</si>
  <si>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</si>
  <si>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</si>
  <si>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</si>
  <si>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</si>
  <si>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</si>
  <si>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</si>
  <si>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</si>
  <si>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</si>
  <si>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</si>
  <si>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</si>
  <si>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</si>
  <si>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</si>
  <si>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</si>
  <si>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</si>
  <si>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</si>
  <si>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</si>
  <si>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</si>
  <si>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</si>
  <si>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</si>
  <si>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</si>
  <si>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</si>
  <si>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</si>
  <si>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</si>
  <si>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</si>
  <si>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</si>
  <si>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</si>
  <si>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</si>
  <si>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</si>
  <si>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</si>
  <si>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</si>
  <si>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</si>
  <si>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</si>
  <si>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</si>
  <si>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</si>
  <si>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</si>
  <si>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</si>
  <si>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</si>
  <si>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</si>
  <si>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</si>
  <si>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</si>
  <si>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</si>
  <si>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</si>
  <si>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</si>
  <si>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</si>
  <si>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</si>
  <si>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</si>
  <si>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</si>
  <si>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</si>
  <si>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</si>
  <si>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</si>
  <si>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</si>
  <si>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</si>
  <si>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</si>
  <si>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</si>
  <si>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</si>
  <si>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</si>
  <si>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</si>
  <si>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</si>
  <si>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</si>
  <si>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</si>
  <si>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</si>
  <si>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</si>
  <si>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</si>
  <si>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</si>
  <si>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</si>
  <si>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</si>
  <si>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</si>
  <si>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</si>
  <si>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</si>
  <si>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</si>
  <si>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</si>
  <si>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</si>
  <si>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</si>
  <si>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</si>
  <si>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</si>
  <si>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</si>
  <si>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</si>
  <si>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</si>
  <si>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</si>
  <si>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</si>
  <si>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</si>
  <si>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</si>
  <si>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</si>
  <si>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</si>
  <si>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</si>
  <si>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</si>
  <si>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</si>
  <si>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</si>
  <si>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</si>
  <si>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</si>
  <si>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</si>
  <si>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</si>
  <si>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</si>
  <si>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</si>
  <si>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</si>
  <si>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</si>
  <si>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</si>
  <si>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</si>
  <si>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</si>
  <si>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</si>
  <si>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</si>
  <si>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</si>
  <si>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</si>
  <si>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</si>
  <si>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</si>
  <si>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</si>
  <si>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</si>
  <si>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</si>
  <si>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</si>
  <si>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</si>
  <si>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</si>
  <si>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</si>
  <si>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</si>
  <si>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</si>
  <si>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</si>
  <si>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</si>
  <si>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</si>
  <si>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</si>
  <si>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</si>
  <si>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</si>
  <si>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</si>
  <si>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</si>
  <si>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</si>
  <si>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</si>
  <si>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</si>
  <si>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</si>
  <si>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</si>
  <si>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</si>
  <si>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</si>
  <si>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</si>
  <si>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</si>
  <si>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</si>
  <si>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</si>
  <si>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</si>
  <si>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</si>
  <si>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</si>
  <si>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</si>
  <si>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</si>
  <si>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</si>
  <si>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</si>
  <si>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</si>
  <si>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</si>
  <si>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</si>
  <si>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</si>
  <si>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</si>
  <si>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</si>
  <si>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</si>
  <si>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</si>
  <si>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</si>
  <si>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</si>
  <si>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</si>
  <si>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</si>
  <si>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</si>
  <si>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</si>
  <si>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</si>
  <si>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</si>
  <si>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</si>
  <si>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</si>
  <si>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</si>
  <si>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</si>
  <si>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</si>
  <si>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</si>
  <si>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</si>
  <si>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</si>
  <si>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</si>
  <si>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</si>
  <si>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</si>
  <si>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</si>
  <si>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</si>
  <si>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</si>
  <si>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</si>
  <si>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</si>
  <si>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</si>
  <si>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</si>
  <si>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</si>
  <si>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</si>
  <si>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</si>
  <si>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</si>
  <si>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</si>
  <si>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</si>
  <si>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</si>
  <si>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</si>
  <si>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</si>
  <si>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</si>
  <si>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</si>
  <si>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</si>
  <si>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</si>
  <si>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</si>
  <si>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</si>
  <si>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</si>
  <si>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</si>
  <si>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</si>
  <si>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</si>
  <si>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</si>
  <si>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</si>
  <si>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</si>
  <si>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</si>
  <si>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</si>
  <si>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</si>
  <si>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</si>
  <si>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</si>
  <si>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</si>
  <si>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</si>
  <si>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</si>
  <si>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</si>
  <si>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</si>
  <si>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</si>
  <si>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</si>
  <si>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</si>
  <si>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</si>
  <si>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</si>
  <si>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</si>
  <si>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</si>
  <si>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</si>
  <si>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</si>
  <si>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</si>
  <si>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</si>
  <si>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</si>
  <si>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</si>
  <si>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</si>
  <si>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</si>
  <si>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</si>
  <si>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</si>
  <si>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</si>
  <si>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</si>
  <si>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</si>
  <si>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</si>
  <si>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</si>
  <si>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</si>
  <si>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</si>
  <si>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</si>
  <si>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</si>
  <si>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</si>
  <si>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</si>
  <si>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</si>
  <si>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</si>
  <si>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</si>
  <si>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</si>
  <si>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</si>
  <si>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</si>
  <si>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</si>
  <si>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</si>
  <si>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</si>
  <si>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</si>
  <si>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</si>
  <si>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</si>
  <si>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</si>
  <si>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</si>
  <si>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</si>
  <si>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</si>
  <si>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</si>
  <si>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</si>
  <si>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</si>
  <si>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</si>
  <si>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</si>
  <si>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</si>
  <si>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</si>
  <si>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</si>
  <si>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</si>
  <si>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</si>
  <si>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</si>
  <si>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</si>
  <si>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</si>
  <si>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</si>
  <si>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</si>
  <si>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</si>
  <si>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</si>
  <si>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</si>
  <si>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</si>
  <si>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</si>
  <si>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</si>
  <si>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</si>
  <si>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</si>
  <si>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</si>
  <si>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</si>
  <si>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</si>
  <si>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</si>
  <si>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</si>
  <si>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</si>
  <si>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</si>
  <si>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</si>
  <si>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</si>
  <si>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</si>
  <si>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</si>
  <si>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</si>
  <si>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</si>
  <si>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</si>
  <si>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</si>
  <si>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</si>
  <si>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</si>
  <si>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</si>
  <si>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</si>
  <si>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</si>
  <si>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</si>
  <si>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</si>
  <si>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</si>
  <si>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</si>
  <si>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</si>
  <si>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</si>
  <si>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</si>
  <si>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</si>
  <si>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</si>
  <si>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</si>
  <si>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</si>
  <si>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</si>
  <si>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</si>
  <si>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</si>
  <si>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</si>
  <si>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</si>
  <si>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</si>
  <si>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</si>
  <si>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</si>
  <si>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</si>
  <si>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</si>
  <si>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</si>
  <si>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</si>
  <si>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</si>
  <si>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</si>
  <si>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</si>
  <si>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</si>
  <si>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</si>
  <si>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</si>
  <si>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</si>
  <si>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</si>
  <si>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</si>
  <si>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</si>
  <si>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</si>
  <si>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</si>
  <si>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</si>
  <si>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</si>
  <si>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</si>
  <si>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</si>
  <si>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</si>
  <si>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</si>
  <si>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</si>
  <si>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</si>
  <si>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</si>
  <si>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</si>
  <si>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</si>
  <si>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</si>
  <si>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</si>
  <si>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</si>
  <si>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</si>
  <si>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</si>
  <si>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</si>
  <si>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</si>
  <si>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</si>
  <si>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</si>
  <si>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</si>
  <si>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</si>
  <si>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</si>
  <si>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</si>
  <si>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</si>
  <si>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</si>
  <si>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</si>
  <si>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</si>
  <si>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</si>
  <si>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</si>
  <si>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</si>
  <si>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</si>
  <si>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</si>
  <si>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</si>
  <si>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</si>
  <si>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</si>
  <si>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</si>
  <si>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</si>
  <si>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</si>
  <si>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</si>
  <si>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</si>
  <si>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</si>
  <si>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</si>
  <si>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</si>
  <si>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</si>
  <si>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</si>
  <si>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</si>
  <si>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</si>
  <si>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</si>
  <si>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</si>
  <si>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</si>
  <si>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</si>
  <si>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</si>
  <si>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</si>
  <si>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</si>
  <si>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</si>
  <si>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</si>
  <si>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</si>
  <si>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</si>
  <si>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</si>
  <si>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</si>
  <si>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</si>
  <si>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</si>
  <si>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</si>
  <si>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</si>
  <si>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</si>
  <si>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</si>
  <si>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</si>
  <si>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</si>
  <si>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</si>
  <si>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</si>
  <si>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</si>
  <si>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</si>
  <si>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</si>
  <si>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</si>
  <si>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</si>
  <si>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</si>
  <si>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</si>
  <si>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</si>
  <si>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</si>
  <si>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</si>
  <si>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</si>
  <si>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</si>
  <si>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</si>
  <si>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</si>
  <si>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</si>
  <si>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</si>
  <si>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</si>
  <si>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</si>
  <si>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</si>
  <si>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</si>
  <si>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</si>
  <si>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</si>
  <si>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</si>
  <si>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</si>
  <si>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</si>
  <si>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</si>
  <si>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</si>
  <si>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</si>
  <si>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</si>
  <si>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</si>
  <si>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</si>
  <si>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</si>
  <si>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</si>
  <si>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</si>
  <si>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</si>
  <si>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</si>
  <si>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</si>
  <si>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</si>
  <si>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</si>
  <si>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</si>
  <si>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</si>
  <si>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</si>
  <si>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</si>
  <si>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</si>
  <si>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</si>
  <si>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</si>
  <si>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</si>
  <si>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</si>
  <si>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</si>
  <si>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</si>
  <si>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</si>
  <si>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</si>
  <si>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</si>
  <si>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</si>
  <si>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</si>
  <si>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</si>
  <si>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</si>
  <si>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</si>
  <si>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</si>
  <si>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</si>
  <si>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</si>
  <si>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</si>
  <si>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</si>
  <si>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</si>
  <si>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</si>
  <si>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</si>
  <si>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</si>
  <si>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</si>
  <si>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</si>
  <si>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</si>
  <si>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</si>
  <si>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</si>
  <si>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</si>
  <si>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</si>
  <si>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</si>
  <si>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</si>
  <si>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</si>
  <si>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</si>
  <si>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</si>
  <si>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</si>
  <si>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</si>
  <si>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</si>
  <si>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</si>
  <si>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</si>
  <si>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</si>
  <si>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</si>
  <si>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</si>
  <si>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</si>
  <si>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</si>
  <si>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</si>
  <si>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</si>
  <si>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</si>
  <si>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</si>
  <si>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</si>
  <si>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</si>
  <si>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</si>
  <si>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</si>
  <si>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</si>
  <si>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</si>
  <si>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</si>
  <si>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</si>
  <si>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</si>
  <si>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</si>
  <si>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</si>
  <si>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</si>
  <si>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</si>
  <si>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</si>
  <si>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</si>
  <si>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</si>
  <si>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</si>
  <si>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</si>
  <si>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</si>
  <si>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</si>
  <si>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</si>
  <si>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</si>
  <si>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</si>
  <si>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</si>
  <si>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</si>
  <si>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</si>
  <si>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</si>
  <si>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</si>
  <si>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</si>
  <si>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</si>
  <si>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</si>
  <si>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</si>
  <si>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</si>
  <si>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</si>
  <si>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</si>
  <si>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</si>
  <si>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</si>
  <si>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</si>
  <si>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</si>
  <si>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</si>
  <si>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</si>
  <si>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</si>
  <si>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</si>
  <si>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</si>
  <si>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</si>
  <si>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</si>
  <si>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</si>
  <si>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</si>
  <si>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</si>
  <si>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</si>
  <si>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</si>
  <si>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</si>
  <si>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</si>
  <si>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</si>
  <si>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</si>
  <si>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</si>
  <si>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</si>
  <si>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</si>
  <si>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</si>
  <si>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</si>
  <si>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</si>
  <si>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</si>
  <si>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</si>
  <si>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</si>
  <si>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</si>
  <si>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</si>
  <si>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</si>
  <si>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</si>
  <si>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</si>
  <si>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</si>
  <si>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</si>
  <si>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</si>
  <si>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</si>
  <si>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</si>
  <si>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</si>
  <si>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</si>
  <si>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</si>
  <si>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</si>
  <si>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</si>
  <si>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</si>
  <si>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</si>
  <si>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</si>
  <si>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</si>
  <si>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</si>
  <si>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</si>
  <si>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</si>
  <si>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</si>
  <si>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</si>
  <si>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</si>
  <si>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</si>
  <si>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</si>
  <si>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</si>
  <si>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</si>
  <si>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</si>
  <si>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</si>
  <si>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</si>
  <si>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</si>
  <si>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</si>
  <si>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</si>
  <si>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</si>
  <si>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</si>
  <si>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</si>
  <si>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</si>
  <si>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</si>
  <si>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</si>
  <si>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</si>
  <si>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</si>
  <si>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</si>
  <si>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</si>
  <si>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</si>
  <si>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</si>
  <si>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</si>
  <si>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</si>
  <si>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</si>
  <si>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</si>
  <si>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</si>
  <si>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</si>
  <si>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</si>
  <si>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</si>
  <si>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</si>
  <si>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</si>
  <si>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</si>
  <si>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</si>
  <si>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</si>
  <si>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</si>
  <si>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</si>
  <si>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</si>
  <si>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</si>
  <si>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</si>
  <si>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</si>
  <si>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</si>
  <si>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</si>
  <si>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</si>
  <si>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</si>
  <si>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</si>
  <si>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</si>
  <si>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</si>
  <si>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</si>
  <si>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</si>
  <si>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</si>
  <si>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</si>
  <si>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</si>
  <si>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</si>
  <si>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</si>
  <si>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</si>
  <si>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</si>
  <si>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</si>
  <si>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</si>
  <si>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</si>
  <si>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</si>
  <si>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</si>
  <si>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</si>
  <si>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</si>
  <si>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</si>
  <si>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</si>
  <si>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</si>
  <si>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</si>
  <si>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</si>
  <si>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</si>
  <si>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</si>
  <si>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</si>
  <si>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</si>
  <si>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</si>
  <si>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</si>
  <si>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</si>
  <si>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</si>
  <si>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</si>
  <si>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</si>
  <si>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</si>
  <si>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</si>
  <si>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</si>
  <si>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</si>
  <si>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</si>
  <si>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</si>
  <si>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</si>
  <si>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</si>
  <si>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</si>
  <si>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</si>
  <si>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</si>
  <si>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</si>
  <si>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</si>
  <si>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</si>
  <si>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</si>
  <si>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</si>
  <si>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</si>
  <si>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</si>
  <si>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</si>
  <si>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</si>
  <si>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</si>
  <si>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</si>
  <si>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</si>
  <si>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</si>
  <si>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</si>
  <si>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</si>
  <si>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</si>
  <si>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</si>
  <si>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</si>
  <si>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</si>
  <si>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</si>
  <si>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</si>
  <si>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</si>
  <si>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</si>
  <si>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</si>
  <si>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</si>
  <si>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</si>
  <si>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</si>
  <si>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</si>
  <si>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</si>
  <si>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</si>
  <si>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</si>
  <si>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</si>
  <si>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</si>
  <si>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</si>
  <si>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</si>
  <si>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</si>
  <si>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</si>
  <si>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</si>
  <si>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</si>
  <si>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</si>
  <si>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</si>
  <si>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</si>
  <si>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</si>
  <si>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</si>
  <si>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</si>
  <si>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</si>
  <si>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</si>
  <si>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</si>
  <si>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</si>
  <si>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</si>
  <si>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</si>
  <si>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</si>
  <si>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</si>
  <si>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</si>
  <si>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</si>
  <si>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</si>
  <si>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</si>
  <si>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</si>
  <si>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</si>
  <si>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</si>
  <si>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</si>
  <si>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</si>
  <si>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</si>
  <si>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</si>
  <si>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</si>
  <si>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</si>
  <si>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</si>
  <si>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</si>
  <si>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</si>
  <si>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</si>
  <si>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</si>
  <si>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</si>
  <si>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</si>
  <si>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</si>
  <si>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</si>
  <si>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</si>
  <si>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</si>
  <si>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</si>
  <si>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</si>
  <si>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</si>
  <si>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</si>
  <si>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</si>
  <si>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</si>
  <si>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</si>
  <si>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</si>
  <si>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</si>
  <si>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</si>
  <si>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</si>
  <si>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</si>
  <si>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</si>
  <si>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</si>
  <si>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</si>
  <si>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</si>
  <si>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</si>
  <si>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</si>
  <si>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</si>
  <si>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</si>
  <si>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</si>
  <si>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</si>
  <si>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</si>
  <si>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</si>
  <si>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</si>
  <si>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</si>
  <si>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</si>
  <si>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</si>
  <si>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</si>
  <si>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</si>
  <si>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</si>
  <si>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</si>
  <si>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</si>
  <si>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</si>
  <si>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</si>
  <si>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</si>
  <si>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</si>
  <si>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</si>
  <si>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</si>
  <si>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</si>
  <si>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</si>
  <si>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</si>
  <si>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</si>
  <si>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</si>
  <si>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</si>
  <si>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</si>
  <si>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</si>
  <si>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</si>
  <si>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</si>
  <si>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</si>
  <si>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</si>
  <si>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</si>
  <si>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</si>
  <si>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</si>
  <si>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</si>
  <si>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</si>
  <si>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</si>
  <si>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</si>
  <si>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</si>
  <si>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</si>
  <si>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</si>
  <si>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</si>
  <si>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</si>
  <si>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</si>
  <si>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</si>
  <si>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</si>
  <si>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</si>
  <si>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</si>
  <si>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</si>
  <si>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</si>
  <si>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</si>
  <si>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</si>
  <si>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</si>
  <si>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</si>
  <si>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</si>
  <si>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</si>
  <si>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</si>
  <si>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</si>
  <si>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</si>
  <si>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</si>
  <si>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</si>
  <si>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</si>
  <si>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</si>
  <si>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</si>
  <si>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</si>
  <si>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</si>
  <si>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</si>
  <si>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</si>
  <si>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</si>
  <si>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</si>
  <si>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</si>
  <si>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</si>
  <si>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</si>
  <si>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</si>
  <si>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</si>
  <si>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</si>
  <si>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</si>
  <si>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</si>
  <si>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</si>
  <si>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</si>
  <si>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</si>
  <si>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</si>
  <si>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</si>
  <si>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</si>
  <si>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</si>
  <si>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</si>
  <si>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</si>
  <si>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</si>
  <si>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</si>
  <si>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</si>
  <si>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</si>
  <si>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</si>
  <si>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</si>
  <si>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</si>
  <si>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</si>
  <si>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</si>
  <si>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</si>
  <si>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</si>
  <si>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</si>
  <si>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</si>
  <si>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</si>
  <si>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</si>
  <si>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</si>
  <si>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</si>
  <si>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</si>
  <si>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</si>
  <si>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</si>
  <si>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</si>
  <si>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</si>
  <si>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</si>
  <si>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</si>
  <si>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</si>
  <si>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</si>
  <si>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</si>
  <si>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</si>
  <si>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</si>
  <si>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</si>
  <si>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</si>
  <si>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</si>
  <si>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</si>
  <si>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</si>
  <si>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</si>
  <si>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</si>
  <si>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</si>
  <si>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</si>
  <si>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</si>
  <si>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</si>
  <si>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</si>
  <si>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</si>
  <si>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</si>
  <si>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</si>
  <si>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</si>
  <si>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</si>
  <si>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</si>
  <si>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</si>
  <si>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</si>
  <si>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</si>
  <si>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</si>
  <si>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</si>
  <si>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</si>
  <si>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</si>
  <si>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</si>
  <si>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</si>
  <si>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</si>
  <si>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</si>
  <si>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</si>
  <si>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</si>
  <si>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</si>
  <si>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</si>
  <si>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</si>
  <si>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</si>
  <si>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</si>
  <si>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</si>
  <si>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</si>
  <si>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</si>
  <si>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</si>
  <si>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</si>
  <si>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</si>
  <si>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</si>
  <si>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</si>
  <si>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</si>
  <si>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</si>
  <si>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</si>
  <si>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</si>
  <si>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</si>
  <si>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</si>
  <si>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</si>
  <si>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</si>
  <si>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</si>
  <si>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</si>
  <si>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</si>
  <si>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</si>
  <si>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</si>
  <si>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</si>
  <si>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</si>
  <si>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</si>
  <si>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</si>
  <si>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</si>
  <si>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</si>
  <si>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</si>
  <si>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</si>
  <si>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</si>
  <si>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</si>
  <si>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</si>
  <si>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</si>
  <si>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</si>
  <si>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</si>
  <si>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</si>
  <si>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</si>
  <si>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</si>
  <si>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</si>
  <si>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</si>
  <si>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</si>
  <si>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</si>
  <si>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</si>
  <si>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</si>
  <si>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</si>
  <si>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</si>
  <si>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</si>
  <si>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</si>
  <si>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</si>
  <si>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</si>
  <si>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</si>
  <si>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</si>
  <si>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</si>
  <si>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</si>
  <si>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</si>
  <si>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</si>
  <si>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</si>
  <si>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</si>
  <si>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</si>
  <si>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</si>
  <si>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</si>
  <si>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</si>
  <si>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</si>
  <si>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</si>
  <si>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</si>
  <si>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</si>
  <si>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</si>
  <si>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</si>
  <si>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</si>
  <si>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</si>
  <si>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</si>
  <si>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</si>
  <si>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</si>
  <si>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</si>
  <si>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</si>
  <si>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</si>
  <si>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</si>
  <si>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</si>
  <si>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</si>
  <si>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</si>
  <si>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</si>
  <si>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</si>
  <si>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</si>
  <si>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</si>
  <si>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</si>
  <si>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</si>
  <si>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</si>
  <si>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</si>
  <si>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</si>
  <si>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</si>
  <si>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</si>
  <si>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</si>
  <si>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</si>
  <si>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</si>
  <si>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</si>
  <si>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</si>
  <si>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</si>
  <si>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</si>
  <si>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</si>
  <si>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</si>
  <si>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</si>
  <si>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</si>
  <si>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</si>
  <si>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</si>
  <si>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</si>
  <si>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</si>
  <si>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</si>
  <si>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</si>
  <si>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</si>
  <si>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</si>
  <si>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</si>
  <si>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</si>
  <si>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</si>
  <si>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</si>
  <si>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</si>
  <si>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</si>
  <si>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</si>
  <si>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</si>
  <si>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</si>
  <si>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</si>
  <si>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</si>
  <si>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</si>
  <si>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</si>
  <si>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</si>
  <si>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</si>
  <si>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</si>
  <si>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</si>
  <si>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</si>
  <si>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</si>
  <si>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</si>
  <si>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</si>
  <si>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</si>
  <si>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</si>
  <si>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</si>
  <si>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</si>
  <si>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</si>
  <si>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</si>
  <si>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</si>
  <si>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</si>
  <si>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</si>
  <si>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</si>
  <si>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</si>
  <si>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</si>
  <si>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</si>
  <si>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</si>
  <si>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</si>
  <si>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</si>
  <si>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</si>
  <si>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</si>
  <si>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</si>
  <si>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</si>
  <si>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</si>
  <si>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</si>
  <si>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</si>
  <si>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</si>
  <si>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</si>
  <si>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</si>
  <si>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</si>
  <si>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</si>
  <si>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</si>
  <si>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</si>
  <si>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</si>
  <si>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</si>
  <si>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</si>
  <si>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</si>
  <si>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</si>
  <si>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</si>
  <si>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</si>
  <si>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</si>
  <si>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</si>
  <si>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</si>
  <si>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</si>
  <si>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</si>
  <si>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</si>
  <si>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</si>
  <si>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</si>
  <si>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</si>
  <si>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</si>
  <si>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</si>
  <si>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</si>
  <si>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</si>
  <si>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</si>
  <si>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</si>
  <si>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</si>
  <si>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</si>
  <si>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</si>
  <si>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</si>
  <si>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</si>
  <si>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</si>
  <si>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</si>
  <si>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</si>
  <si>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</si>
  <si>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</si>
  <si>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</si>
  <si>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</si>
  <si>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</si>
  <si>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</si>
  <si>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</si>
  <si>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</si>
  <si>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</si>
  <si>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</si>
  <si>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</si>
  <si>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</si>
  <si>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</si>
  <si>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</si>
  <si>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</si>
  <si>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</si>
  <si>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</si>
  <si>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</si>
  <si>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</si>
  <si>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</si>
  <si>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</si>
  <si>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</si>
  <si>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</si>
  <si>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</si>
  <si>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</si>
  <si>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</si>
  <si>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</si>
  <si>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</si>
  <si>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</si>
  <si>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</si>
  <si>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</si>
  <si>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</si>
  <si>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</si>
  <si>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</si>
  <si>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</si>
  <si>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</si>
  <si>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</si>
  <si>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</si>
  <si>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</si>
  <si>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</si>
  <si>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</si>
  <si>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</si>
  <si>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</si>
  <si>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</si>
  <si>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</si>
  <si>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</si>
  <si>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</si>
  <si>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</si>
  <si>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</si>
  <si>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</si>
  <si>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</si>
  <si>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</si>
  <si>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</si>
  <si>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</si>
  <si>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</si>
  <si>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</si>
  <si>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</si>
  <si>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</si>
  <si>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</si>
  <si>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</si>
  <si>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</si>
  <si>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</si>
  <si>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</si>
  <si>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</si>
  <si>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</si>
  <si>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</si>
  <si>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</si>
  <si>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</si>
  <si>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</si>
  <si>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</si>
  <si>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</si>
  <si>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</si>
  <si>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</si>
  <si>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</si>
  <si>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</si>
  <si>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</si>
  <si>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</si>
  <si>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</si>
  <si>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</si>
  <si>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</si>
  <si>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</si>
  <si>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</si>
  <si>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</si>
  <si>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</si>
  <si>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</si>
  <si>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</si>
  <si>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</si>
  <si>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</si>
  <si>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</si>
  <si>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</si>
  <si>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</si>
  <si>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</si>
  <si>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</si>
  <si>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</si>
  <si>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</si>
  <si>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</si>
  <si>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</si>
  <si>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</si>
  <si>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</si>
  <si>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</si>
  <si>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</si>
  <si>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</si>
  <si>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</si>
  <si>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</si>
  <si>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</si>
  <si>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</si>
  <si>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</si>
  <si>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</si>
  <si>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</si>
  <si>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</si>
  <si>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</si>
  <si>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</si>
  <si>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</si>
  <si>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</si>
  <si>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</si>
  <si>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</si>
  <si>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</si>
  <si>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</si>
  <si>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</si>
  <si>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</si>
  <si>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</si>
  <si>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</si>
  <si>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</si>
  <si>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</si>
  <si>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</si>
  <si>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</si>
  <si>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</si>
  <si>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</si>
  <si>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</si>
  <si>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</si>
  <si>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</si>
  <si>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</si>
  <si>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</si>
  <si>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</si>
  <si>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</si>
  <si>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</si>
  <si>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</si>
  <si>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</si>
  <si>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</si>
  <si>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</si>
  <si>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</si>
  <si>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</si>
  <si>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</si>
  <si>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</si>
  <si>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</si>
  <si>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</si>
  <si>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</si>
  <si>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</si>
  <si>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</si>
  <si>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</si>
  <si>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</si>
  <si>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</si>
  <si>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</si>
  <si>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</si>
  <si>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</si>
  <si>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</si>
  <si>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</si>
  <si>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</si>
  <si>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</si>
  <si>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</si>
  <si>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</si>
  <si>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</si>
  <si>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</si>
  <si>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</si>
  <si>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</si>
  <si>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</si>
  <si>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</si>
  <si>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</si>
  <si>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</si>
  <si>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</si>
  <si>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</si>
  <si>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</si>
  <si>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</si>
  <si>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</si>
  <si>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</si>
  <si>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</si>
  <si>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</si>
  <si>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</si>
  <si>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</si>
  <si>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</si>
  <si>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</si>
  <si>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</si>
  <si>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</si>
  <si>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</si>
  <si>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</si>
  <si>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</si>
  <si>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</si>
  <si>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</si>
  <si>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</si>
  <si>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</si>
  <si>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</si>
  <si>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</si>
  <si>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</si>
  <si>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</si>
  <si>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</si>
  <si>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</si>
  <si>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</si>
  <si>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</si>
  <si>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</si>
  <si>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</si>
  <si>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</si>
  <si>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</si>
  <si>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</si>
  <si>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</si>
  <si>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</si>
  <si>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</si>
  <si>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</si>
  <si>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</si>
  <si>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</si>
  <si>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</si>
  <si>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</si>
  <si>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</si>
  <si>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</si>
  <si>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</si>
  <si>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</si>
  <si>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</si>
  <si>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</si>
  <si>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</si>
  <si>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</si>
  <si>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</si>
  <si>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</si>
  <si>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</si>
  <si>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</si>
  <si>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</si>
  <si>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</si>
  <si>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</si>
  <si>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</si>
  <si>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</si>
  <si>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</si>
  <si>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</si>
  <si>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</si>
  <si>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</si>
  <si>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</si>
  <si>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</si>
  <si>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</si>
  <si>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</si>
  <si>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</si>
  <si>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</si>
  <si>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</si>
  <si>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</si>
  <si>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</si>
  <si>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</si>
  <si>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</si>
  <si>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</si>
  <si>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</si>
  <si>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</si>
  <si>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</si>
  <si>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</si>
  <si>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</si>
  <si>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</si>
  <si>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</si>
  <si>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</si>
  <si>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</si>
  <si>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</si>
  <si>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</si>
  <si>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</si>
  <si>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</si>
  <si>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</si>
  <si>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</si>
  <si>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</si>
  <si>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</si>
  <si>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</si>
  <si>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</si>
  <si>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</si>
  <si>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</si>
  <si>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</si>
  <si>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</si>
  <si>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</si>
  <si>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</si>
  <si>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</si>
  <si>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</si>
  <si>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</si>
  <si>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</si>
  <si>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</si>
  <si>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</si>
  <si>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</si>
  <si>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</si>
  <si>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</si>
  <si>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</si>
  <si>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</si>
  <si>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</si>
  <si>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</si>
  <si>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</si>
  <si>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</si>
  <si>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</si>
  <si>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</si>
  <si>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</si>
  <si>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</si>
  <si>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</si>
  <si>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</si>
  <si>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</si>
  <si>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</si>
  <si>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</si>
  <si>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</si>
  <si>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</si>
  <si>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</si>
  <si>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</si>
  <si>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</si>
  <si>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</si>
  <si>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</si>
  <si>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</si>
  <si>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</si>
  <si>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</si>
  <si>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</si>
  <si>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</si>
  <si>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</si>
  <si>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</si>
  <si>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</si>
  <si>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</si>
  <si>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</si>
  <si>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</si>
  <si>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</si>
  <si>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</si>
  <si>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</si>
  <si>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</si>
  <si>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</si>
  <si>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</si>
  <si>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</si>
  <si>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</si>
  <si>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</si>
  <si>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</si>
  <si>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</si>
  <si>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</si>
  <si>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</si>
  <si>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</si>
  <si>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</si>
  <si>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</si>
  <si>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</si>
  <si>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</si>
  <si>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</si>
  <si>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</si>
  <si>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</si>
  <si>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</si>
  <si>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</si>
  <si>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</si>
  <si>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</si>
  <si>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</si>
  <si>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</si>
  <si>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</si>
  <si>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</si>
  <si>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</si>
  <si>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</si>
  <si>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</si>
  <si>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</si>
  <si>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</si>
  <si>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</si>
  <si>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</si>
  <si>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</si>
  <si>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</si>
  <si>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</si>
  <si>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</si>
  <si>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</si>
  <si>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</si>
  <si>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</si>
  <si>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</si>
  <si>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</si>
  <si>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</si>
  <si>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</si>
  <si>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</si>
  <si>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</si>
  <si>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</si>
  <si>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</si>
  <si>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</si>
  <si>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</si>
  <si>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</si>
  <si>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</si>
  <si>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</si>
  <si>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</si>
  <si>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</si>
  <si>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</si>
  <si>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</si>
  <si>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</si>
  <si>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</si>
  <si>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</si>
  <si>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</si>
  <si>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</si>
  <si>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</si>
  <si>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</si>
  <si>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</si>
  <si>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</si>
  <si>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</si>
  <si>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</si>
  <si>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</si>
  <si>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</si>
  <si>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</si>
  <si>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</si>
  <si>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</si>
  <si>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</si>
  <si>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</si>
  <si>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</si>
  <si>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</si>
  <si>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</si>
  <si>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</si>
  <si>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</si>
  <si>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</si>
  <si>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</si>
  <si>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</si>
  <si>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</si>
  <si>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</si>
  <si>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</si>
  <si>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</si>
  <si>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</si>
  <si>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</si>
  <si>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</si>
  <si>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</si>
  <si>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</si>
  <si>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</si>
  <si>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</si>
  <si>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</si>
  <si>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</si>
  <si>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</si>
  <si>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</si>
  <si>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</si>
  <si>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</si>
  <si>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</si>
  <si>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</si>
  <si>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</si>
  <si>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</si>
  <si>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</si>
  <si>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</si>
  <si>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</si>
  <si>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</si>
  <si>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</si>
  <si>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</si>
  <si>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</si>
  <si>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</si>
  <si>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</si>
  <si>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</si>
  <si>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</si>
  <si>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</si>
  <si>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</si>
  <si>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</si>
  <si>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</si>
  <si>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</si>
  <si>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</si>
  <si>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</si>
  <si>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</si>
  <si>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</si>
  <si>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</si>
  <si>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</si>
  <si>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</si>
  <si>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</si>
  <si>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</si>
  <si>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</si>
  <si>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</si>
  <si>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</si>
  <si>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</si>
  <si>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</si>
  <si>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</si>
  <si>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</si>
  <si>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</si>
  <si>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</si>
  <si>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</si>
  <si>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</si>
  <si>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</si>
  <si>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</si>
  <si>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</si>
  <si>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</si>
  <si>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</si>
  <si>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</si>
  <si>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</si>
  <si>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</si>
  <si>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</si>
  <si>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</si>
  <si>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</si>
  <si>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</si>
  <si>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</si>
  <si>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</si>
  <si>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</si>
  <si>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</si>
  <si>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</si>
  <si>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</si>
  <si>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</si>
  <si>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</si>
  <si>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</si>
  <si>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</si>
  <si>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</si>
  <si>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</si>
  <si>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</si>
  <si>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</si>
  <si>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</si>
  <si>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</si>
  <si>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</si>
  <si>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</si>
  <si>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</si>
  <si>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</si>
  <si>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</si>
  <si>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</si>
  <si>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</si>
  <si>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</si>
  <si>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</si>
  <si>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</si>
  <si>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</si>
  <si>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</si>
  <si>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</si>
  <si>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</si>
  <si>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</si>
  <si>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</si>
  <si>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</si>
  <si>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</si>
  <si>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</si>
  <si>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</si>
  <si>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</si>
  <si>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</si>
  <si>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</si>
  <si>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</si>
  <si>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</si>
  <si>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</si>
  <si>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</si>
  <si>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</si>
  <si>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</si>
  <si>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</si>
  <si>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</si>
  <si>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</si>
  <si>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</si>
  <si>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</si>
  <si>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</si>
  <si>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</si>
  <si>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</si>
  <si>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</si>
  <si>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</si>
  <si>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</si>
  <si>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</si>
  <si>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</si>
  <si>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</si>
  <si>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</si>
  <si>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</si>
  <si>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</si>
  <si>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</si>
  <si>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</si>
  <si>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</si>
  <si>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</si>
  <si>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</si>
  <si>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</si>
  <si>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</si>
  <si>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</si>
  <si>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</si>
  <si>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</si>
  <si>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</si>
  <si>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</si>
  <si>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</si>
  <si>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</si>
  <si>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</si>
  <si>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</si>
  <si>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</si>
  <si>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</si>
  <si>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</si>
  <si>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</si>
  <si>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</si>
  <si>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</si>
  <si>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</si>
  <si>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</si>
  <si>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</si>
  <si>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</si>
  <si>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</si>
  <si>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</si>
  <si>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</si>
  <si>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</si>
  <si>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</si>
  <si>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</si>
  <si>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</si>
  <si>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</si>
  <si>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</si>
  <si>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</si>
  <si>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</si>
  <si>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</si>
  <si>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</si>
  <si>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</si>
  <si>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</si>
  <si>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</si>
  <si>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</si>
  <si>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</si>
  <si>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</si>
  <si>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</si>
  <si>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</si>
  <si>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</si>
  <si>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</si>
  <si>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</si>
  <si>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</si>
  <si>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</si>
  <si>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</si>
  <si>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</si>
  <si>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</si>
  <si>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</si>
  <si>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</si>
  <si>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</si>
  <si>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</si>
  <si>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</si>
  <si>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</si>
  <si>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</si>
  <si>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</si>
  <si>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</si>
  <si>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</si>
  <si>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</si>
  <si>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</si>
  <si>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</si>
  <si>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</si>
  <si>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</si>
  <si>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</si>
  <si>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</si>
  <si>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</si>
  <si>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</si>
  <si>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</si>
  <si>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</si>
  <si>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</si>
  <si>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</si>
  <si>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</si>
  <si>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</si>
  <si>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</si>
  <si>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</si>
  <si>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</si>
  <si>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</si>
  <si>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</si>
  <si>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</si>
  <si>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</si>
  <si>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</si>
  <si>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</si>
  <si>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</si>
  <si>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</si>
  <si>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</si>
  <si>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</si>
  <si>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</si>
  <si>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</si>
  <si>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</si>
  <si>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</si>
  <si>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</si>
  <si>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</si>
  <si>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</si>
  <si>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</si>
  <si>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</si>
  <si>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</si>
  <si>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</si>
  <si>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</si>
  <si>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</si>
  <si>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</si>
  <si>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</si>
  <si>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</si>
  <si>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</si>
  <si>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</si>
  <si>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</si>
  <si>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</si>
  <si>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</si>
  <si>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</si>
  <si>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</si>
  <si>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</si>
  <si>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</si>
  <si>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</si>
  <si>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</si>
  <si>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</si>
  <si>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</si>
  <si>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</si>
  <si>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</si>
  <si>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</si>
  <si>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</si>
  <si>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</si>
  <si>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</si>
  <si>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</si>
  <si>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</si>
  <si>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</si>
  <si>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</si>
  <si>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</si>
  <si>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</si>
  <si>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</si>
  <si>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</si>
  <si>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</si>
  <si>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</si>
  <si>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</si>
  <si>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</si>
  <si>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</si>
  <si>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</si>
  <si>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</si>
  <si>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</si>
  <si>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</si>
  <si>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</si>
  <si>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</si>
  <si>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</si>
  <si>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</si>
  <si>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</si>
  <si>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</si>
  <si>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</si>
  <si>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</si>
  <si>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</si>
  <si>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</si>
  <si>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</si>
  <si>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</si>
  <si>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</si>
  <si>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</si>
  <si>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</si>
  <si>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</si>
  <si>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</si>
  <si>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</si>
  <si>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</si>
  <si>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</si>
  <si>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</si>
  <si>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</si>
  <si>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</si>
  <si>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</si>
  <si>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</si>
  <si>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</si>
  <si>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</si>
  <si>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</si>
  <si>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</si>
  <si>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</si>
  <si>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</si>
  <si>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</si>
  <si>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</si>
  <si>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</si>
  <si>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</si>
  <si>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</si>
  <si>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</si>
  <si>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</si>
  <si>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</si>
  <si>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</si>
  <si>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</si>
  <si>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</si>
  <si>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</si>
  <si>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</si>
  <si>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</si>
  <si>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</si>
  <si>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</si>
  <si>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</si>
  <si>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</si>
  <si>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</si>
  <si>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</si>
  <si>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</si>
  <si>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</si>
  <si>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</si>
  <si>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</si>
  <si>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</si>
  <si>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</si>
  <si>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</si>
  <si>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</si>
  <si>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</si>
  <si>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</si>
  <si>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</si>
  <si>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</si>
  <si>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</si>
  <si>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</si>
  <si>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</si>
  <si>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</si>
  <si>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</si>
  <si>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</si>
  <si>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</si>
  <si>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</si>
  <si>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</si>
  <si>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</si>
  <si>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</si>
  <si>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</si>
  <si>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</si>
  <si>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</si>
  <si>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</si>
  <si>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</si>
  <si>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</si>
  <si>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</si>
  <si>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</si>
  <si>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</si>
  <si>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</si>
  <si>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</si>
  <si>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</si>
  <si>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</si>
  <si>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</si>
  <si>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</si>
  <si>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</si>
  <si>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</si>
  <si>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</si>
  <si>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</si>
  <si>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</si>
  <si>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</si>
  <si>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</si>
  <si>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</si>
  <si>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</si>
  <si>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</si>
  <si>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</si>
  <si>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</si>
  <si>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</si>
  <si>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</si>
  <si>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</si>
  <si>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</si>
  <si>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</si>
  <si>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</si>
  <si>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</si>
  <si>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</si>
  <si>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</si>
  <si>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</si>
  <si>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</si>
  <si>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</si>
  <si>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</si>
  <si>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</si>
  <si>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</si>
  <si>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</si>
  <si>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</si>
  <si>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</si>
  <si>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</si>
  <si>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</si>
  <si>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</si>
  <si>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</si>
  <si>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</si>
  <si>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</si>
  <si>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</si>
  <si>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</si>
  <si>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</si>
  <si>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</si>
  <si>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</si>
  <si>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</si>
  <si>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</si>
  <si>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</si>
  <si>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</si>
  <si>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</si>
  <si>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</si>
  <si>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</si>
  <si>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</si>
  <si>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</si>
  <si>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</si>
  <si>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</si>
  <si>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</si>
  <si>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</si>
  <si>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</si>
  <si>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</si>
  <si>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</si>
  <si>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</si>
  <si>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</si>
  <si>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</si>
  <si>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</si>
  <si>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</si>
  <si>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</si>
  <si>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</si>
  <si>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</si>
  <si>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</si>
  <si>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</si>
  <si>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</si>
  <si>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</si>
  <si>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</si>
  <si>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</si>
  <si>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</si>
  <si>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</si>
  <si>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</si>
  <si>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</si>
  <si>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</si>
  <si>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</si>
  <si>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</si>
  <si>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</si>
  <si>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</si>
  <si>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</si>
  <si>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</si>
  <si>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</si>
  <si>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</si>
  <si>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</si>
  <si>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</si>
  <si>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</si>
  <si>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</si>
  <si>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</si>
  <si>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</si>
  <si>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</si>
  <si>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</si>
  <si>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</si>
  <si>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</si>
  <si>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</si>
  <si>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</si>
  <si>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</si>
  <si>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</si>
  <si>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</si>
  <si>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</si>
  <si>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</si>
  <si>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</si>
  <si>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</si>
  <si>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</si>
  <si>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</si>
  <si>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</si>
  <si>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</si>
  <si>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</si>
  <si>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</si>
  <si>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</si>
  <si>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</si>
  <si>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</si>
  <si>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</si>
  <si>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</si>
  <si>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</si>
  <si>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</si>
  <si>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</si>
  <si>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</si>
  <si>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</si>
  <si>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</si>
  <si>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</si>
  <si>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</si>
  <si>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</si>
  <si>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</si>
  <si>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</si>
  <si>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</si>
  <si>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</si>
  <si>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</si>
  <si>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</si>
  <si>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</si>
  <si>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</si>
  <si>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</si>
  <si>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</si>
  <si>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</si>
  <si>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</si>
  <si>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</si>
  <si>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</si>
  <si>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</si>
  <si>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</si>
  <si>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</si>
  <si>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</si>
  <si>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</si>
  <si>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</si>
  <si>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</si>
  <si>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</si>
  <si>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</si>
  <si>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</si>
  <si>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</si>
  <si>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</si>
  <si>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</si>
  <si>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</si>
  <si>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</si>
  <si>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</si>
  <si>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</si>
  <si>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</si>
  <si>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</si>
  <si>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</si>
  <si>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</si>
  <si>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</si>
  <si>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</si>
  <si>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</si>
  <si>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</si>
  <si>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</si>
  <si>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</si>
  <si>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</si>
  <si>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</si>
  <si>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</si>
  <si>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</si>
  <si>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</si>
  <si>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</si>
  <si>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</si>
  <si>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</si>
  <si>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</si>
  <si>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</si>
  <si>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</si>
  <si>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</si>
  <si>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</si>
  <si>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</si>
  <si>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</si>
  <si>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</si>
  <si>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</si>
  <si>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</si>
  <si>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</si>
  <si>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</si>
  <si>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</si>
  <si>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</si>
  <si>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</si>
  <si>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</si>
  <si>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</si>
  <si>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</si>
  <si>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</si>
  <si>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</si>
  <si>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</si>
  <si>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</si>
  <si>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</si>
  <si>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</si>
  <si>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</si>
  <si>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</si>
  <si>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</si>
  <si>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</si>
  <si>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</si>
  <si>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</si>
  <si>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</si>
  <si>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</si>
  <si>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</si>
  <si>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</si>
  <si>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</si>
  <si>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</si>
  <si>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</si>
  <si>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</si>
  <si>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</si>
  <si>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</si>
  <si>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</si>
  <si>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</si>
  <si>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</si>
  <si>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</si>
  <si>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</si>
  <si>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</si>
  <si>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</si>
  <si>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</si>
  <si>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</si>
  <si>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</si>
  <si>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</si>
  <si>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</si>
  <si>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</si>
  <si>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</si>
  <si>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</si>
  <si>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</si>
  <si>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</si>
  <si>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</si>
  <si>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</si>
  <si>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</si>
  <si>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</si>
  <si>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</si>
  <si>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</si>
  <si>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</si>
  <si>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</si>
  <si>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</si>
  <si>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</si>
  <si>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</si>
  <si>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</si>
  <si>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</si>
  <si>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</si>
  <si>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</si>
  <si>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</si>
  <si>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</si>
  <si>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</si>
  <si>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</si>
  <si>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</si>
  <si>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</si>
  <si>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</si>
  <si>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</si>
  <si>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</si>
  <si>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</si>
  <si>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</si>
  <si>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</si>
  <si>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</si>
  <si>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</si>
  <si>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</si>
  <si>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</si>
  <si>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</si>
  <si>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</si>
  <si>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</si>
  <si>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</si>
  <si>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</si>
  <si>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</si>
  <si>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</si>
  <si>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</si>
  <si>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</si>
  <si>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</si>
  <si>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</si>
  <si>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</si>
  <si>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</si>
  <si>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</si>
  <si>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</si>
  <si>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</si>
  <si>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</si>
  <si>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</si>
  <si>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</si>
  <si>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</si>
  <si>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</si>
  <si>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</si>
  <si>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</si>
  <si>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</si>
  <si>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</si>
  <si>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</si>
  <si>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</si>
  <si>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</si>
  <si>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</si>
  <si>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</si>
  <si>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</si>
  <si>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</si>
  <si>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</si>
  <si>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</si>
  <si>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</si>
  <si>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</si>
  <si>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</si>
  <si>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</si>
  <si>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</si>
  <si>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</si>
  <si>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</si>
  <si>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</si>
  <si>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</si>
  <si>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</si>
  <si>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</si>
  <si>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</si>
  <si>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</si>
  <si>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</si>
  <si>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</si>
  <si>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</si>
  <si>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</si>
  <si>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</si>
  <si>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</si>
  <si>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</si>
  <si>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</si>
  <si>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</si>
  <si>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</si>
  <si>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</si>
  <si>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</si>
  <si>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</si>
  <si>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</si>
  <si>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</si>
  <si>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</si>
  <si>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</si>
  <si>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</si>
  <si>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</si>
  <si>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</si>
  <si>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</si>
  <si>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</si>
  <si>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</si>
  <si>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</si>
  <si>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</si>
  <si>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</si>
  <si>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</si>
  <si>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</si>
  <si>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</si>
  <si>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</si>
  <si>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</si>
  <si>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</si>
  <si>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</si>
  <si>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</si>
  <si>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</si>
  <si>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</si>
  <si>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</si>
  <si>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</si>
  <si>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</si>
  <si>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</si>
  <si>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</si>
  <si>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</si>
  <si>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</si>
  <si>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</si>
  <si>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</si>
  <si>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</si>
  <si>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</si>
  <si>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</si>
  <si>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</si>
  <si>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</si>
  <si>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</si>
  <si>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</si>
  <si>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</si>
  <si>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</si>
  <si>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</si>
  <si>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</si>
  <si>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</si>
  <si>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</si>
  <si>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</si>
  <si>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</si>
  <si>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</si>
  <si>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</si>
  <si>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</si>
  <si>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</si>
  <si>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</si>
  <si>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</si>
  <si>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</si>
  <si>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</si>
  <si>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</si>
  <si>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</si>
  <si>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</si>
  <si>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</si>
  <si>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</si>
  <si>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</si>
  <si>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</si>
  <si>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</si>
  <si>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</si>
  <si>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</si>
  <si>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</si>
  <si>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</si>
  <si>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</si>
  <si>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</si>
  <si>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</si>
  <si>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</si>
  <si>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</si>
  <si>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</si>
  <si>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</si>
  <si>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</si>
  <si>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</si>
  <si>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</si>
  <si>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</si>
  <si>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</si>
  <si>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</si>
  <si>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</si>
  <si>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</si>
  <si>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</si>
  <si>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</si>
  <si>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</si>
  <si>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</si>
  <si>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</si>
  <si>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</si>
  <si>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</si>
  <si>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</si>
  <si>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</si>
  <si>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</si>
  <si>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</si>
  <si>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</si>
  <si>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</si>
  <si>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</si>
  <si>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</si>
  <si>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</si>
  <si>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</si>
  <si>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</si>
  <si>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</si>
  <si>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</si>
  <si>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</si>
  <si>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</si>
  <si>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</si>
  <si>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</si>
  <si>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</si>
  <si>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</si>
  <si>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</si>
  <si>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</si>
  <si>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</si>
  <si>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</si>
  <si>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</si>
  <si>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</si>
  <si>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</si>
  <si>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</si>
  <si>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</si>
  <si>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</si>
  <si>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</si>
  <si>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</si>
  <si>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</si>
  <si>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</si>
  <si>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</si>
  <si>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</si>
  <si>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</si>
  <si>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</si>
  <si>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</si>
  <si>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</si>
  <si>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</si>
  <si>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</si>
  <si>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</si>
  <si>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</si>
  <si>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</si>
  <si>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</si>
  <si>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</si>
  <si>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</si>
  <si>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</si>
  <si>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</si>
  <si>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</si>
  <si>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</si>
  <si>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</si>
  <si>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</si>
  <si>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</si>
  <si>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</si>
  <si>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</si>
  <si>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</si>
  <si>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</si>
  <si>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</si>
  <si>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</si>
  <si>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</si>
  <si>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</si>
  <si>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</si>
  <si>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</si>
  <si>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</si>
  <si>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</si>
  <si>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</si>
  <si>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</si>
  <si>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</si>
  <si>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</si>
  <si>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</si>
  <si>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</si>
  <si>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</si>
  <si>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</si>
  <si>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</si>
  <si>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</si>
  <si>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</si>
  <si>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</si>
  <si>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</si>
  <si>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</si>
  <si>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</si>
  <si>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</si>
  <si>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</si>
  <si>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</si>
  <si>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</si>
  <si>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</si>
  <si>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</si>
  <si>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</si>
  <si>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</si>
  <si>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</si>
  <si>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</si>
  <si>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</si>
  <si>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</si>
  <si>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</si>
  <si>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</si>
  <si>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</si>
  <si>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</si>
  <si>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</si>
  <si>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</si>
  <si>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</si>
  <si>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</si>
  <si>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</si>
  <si>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</si>
  <si>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</si>
  <si>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</si>
  <si>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</si>
  <si>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</si>
  <si>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</si>
  <si>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</si>
  <si>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</si>
  <si>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</si>
  <si>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</si>
  <si>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</si>
  <si>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</si>
  <si>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</si>
  <si>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</si>
  <si>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</si>
  <si>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</si>
  <si>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</si>
  <si>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</si>
  <si>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</si>
  <si>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</si>
  <si>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</si>
  <si>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</si>
  <si>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</si>
  <si>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</si>
  <si>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</si>
  <si>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</si>
  <si>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</si>
  <si>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</si>
  <si>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</si>
  <si>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</si>
  <si>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</si>
  <si>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</si>
  <si>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</si>
  <si>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</si>
  <si>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</si>
  <si>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</si>
  <si>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</si>
  <si>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</si>
  <si>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</si>
  <si>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</si>
  <si>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</si>
  <si>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</si>
  <si>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</si>
  <si>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</si>
  <si>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</si>
  <si>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</si>
  <si>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</si>
  <si>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</si>
  <si>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</si>
  <si>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</si>
  <si>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</si>
  <si>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</si>
  <si>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</si>
  <si>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</si>
  <si>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</si>
  <si>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</si>
  <si>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</si>
  <si>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</si>
  <si>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</si>
  <si>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</si>
  <si>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</si>
  <si>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</si>
  <si>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</si>
  <si>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</si>
  <si>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</si>
  <si>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</si>
  <si>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</si>
  <si>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</si>
  <si>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</si>
  <si>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</si>
  <si>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</si>
  <si>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</si>
  <si>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</si>
  <si>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</si>
  <si>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</si>
  <si>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</si>
  <si>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</si>
  <si>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</si>
  <si>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</si>
  <si>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</si>
  <si>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</si>
  <si>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</si>
  <si>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</si>
  <si>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</si>
  <si>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</si>
  <si>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</si>
  <si>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</si>
  <si>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</si>
  <si>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</si>
  <si>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</si>
  <si>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</si>
  <si>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</si>
  <si>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</si>
  <si>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</si>
  <si>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</si>
  <si>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</si>
  <si>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</si>
  <si>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</si>
  <si>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</si>
  <si>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</si>
  <si>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</si>
  <si>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</si>
  <si>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</si>
  <si>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</si>
  <si>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</si>
  <si>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</si>
  <si>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</si>
  <si>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</si>
  <si>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</si>
  <si>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</si>
  <si>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</si>
  <si>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</si>
  <si>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</si>
  <si>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</si>
  <si>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</si>
  <si>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</si>
  <si>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</si>
  <si>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</si>
  <si>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</si>
  <si>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</si>
  <si>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</si>
  <si>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</si>
  <si>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</si>
  <si>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</si>
  <si>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</si>
  <si>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</si>
  <si>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</si>
  <si>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</si>
  <si>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</si>
  <si>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</si>
  <si>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</si>
  <si>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</si>
  <si>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</si>
  <si>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</si>
  <si>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</si>
  <si>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</si>
  <si>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</si>
  <si>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</si>
  <si>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</si>
  <si>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</si>
  <si>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</si>
  <si>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</si>
  <si>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</si>
  <si>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</si>
  <si>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</si>
  <si>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</si>
  <si>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</si>
  <si>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</si>
  <si>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</si>
  <si>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</si>
  <si>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</si>
  <si>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</si>
  <si>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</si>
  <si>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</si>
  <si>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</si>
  <si>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</si>
  <si>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</si>
  <si>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</si>
  <si>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</si>
  <si>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</si>
  <si>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</si>
  <si>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</si>
  <si>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</si>
  <si>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</si>
  <si>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</si>
  <si>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</si>
  <si>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</si>
  <si>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</si>
  <si>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</si>
  <si>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</si>
  <si>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</si>
  <si>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</si>
  <si>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</si>
  <si>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</si>
  <si>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</si>
  <si>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</si>
  <si>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</si>
  <si>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</si>
  <si>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</si>
  <si>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</si>
  <si>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</si>
  <si>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</si>
  <si>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</si>
  <si>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</si>
  <si>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</si>
  <si>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</si>
  <si>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</si>
  <si>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</si>
  <si>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</si>
  <si>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</si>
  <si>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</si>
  <si>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</si>
  <si>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</si>
  <si>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</si>
  <si>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</si>
  <si>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</si>
  <si>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</si>
  <si>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</si>
  <si>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</si>
  <si>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</si>
  <si>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</si>
  <si>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</si>
  <si>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</si>
  <si>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</si>
  <si>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</si>
  <si>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</si>
  <si>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</si>
  <si>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</si>
  <si>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</si>
  <si>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</si>
  <si>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</si>
  <si>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</si>
  <si>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</si>
  <si>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</si>
  <si>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</si>
  <si>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</si>
  <si>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</si>
  <si>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</si>
  <si>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</si>
  <si>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</si>
  <si>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</si>
  <si>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</si>
  <si>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</si>
  <si>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</si>
  <si>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</si>
  <si>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</si>
  <si>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</si>
  <si>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</si>
  <si>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</si>
  <si>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</si>
  <si>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</si>
  <si>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</si>
  <si>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</si>
  <si>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</si>
  <si>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</si>
  <si>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</si>
  <si>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</si>
  <si>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</si>
  <si>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</si>
  <si>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</si>
  <si>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</si>
  <si>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</si>
  <si>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</si>
  <si>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</si>
  <si>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</si>
  <si>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</si>
  <si>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</si>
  <si>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</si>
  <si>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</si>
  <si>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</si>
  <si>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</si>
  <si>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</si>
  <si>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</si>
  <si>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</si>
  <si>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</si>
  <si>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</si>
  <si>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</si>
  <si>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</si>
  <si>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</si>
  <si>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</si>
  <si>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</si>
  <si>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</si>
  <si>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</si>
  <si>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</si>
  <si>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</si>
  <si>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</si>
  <si>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</si>
  <si>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</si>
  <si>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</si>
  <si>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</si>
  <si>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</si>
  <si>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</si>
  <si>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</si>
  <si>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</si>
  <si>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</si>
  <si>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</si>
  <si>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</si>
  <si>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</si>
  <si>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</si>
  <si>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</si>
  <si>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</si>
  <si>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</si>
  <si>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</si>
  <si>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</si>
  <si>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</si>
  <si>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</si>
  <si>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</si>
  <si>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</si>
  <si>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</si>
  <si>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</si>
  <si>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</si>
  <si>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</si>
  <si>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</si>
  <si>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</si>
  <si>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</si>
  <si>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</si>
  <si>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</si>
  <si>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</si>
  <si>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</si>
  <si>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</si>
  <si>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</si>
  <si>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</si>
  <si>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</si>
  <si>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</si>
  <si>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</si>
  <si>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</si>
  <si>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</si>
  <si>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</si>
  <si>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</si>
  <si>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</si>
  <si>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</si>
  <si>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</si>
  <si>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</si>
  <si>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</si>
  <si>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</si>
  <si>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</si>
  <si>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</si>
  <si>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</si>
  <si>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</si>
  <si>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</si>
  <si>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</si>
  <si>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</si>
  <si>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</si>
  <si>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</si>
  <si>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</si>
  <si>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</si>
  <si>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</si>
  <si>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</si>
  <si>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</si>
  <si>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</si>
  <si>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</si>
  <si>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</si>
  <si>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</si>
  <si>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</si>
  <si>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</si>
  <si>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</si>
  <si>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</si>
  <si>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</si>
  <si>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</si>
  <si>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</si>
  <si>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</si>
  <si>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</si>
  <si>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</si>
  <si>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</si>
  <si>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</si>
  <si>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</si>
  <si>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</si>
  <si>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</si>
  <si>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</si>
  <si>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</si>
  <si>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</si>
  <si>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</si>
  <si>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</si>
  <si>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</si>
  <si>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</si>
  <si>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</si>
  <si>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</si>
  <si>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</si>
  <si>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</si>
  <si>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</si>
  <si>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</si>
  <si>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</si>
  <si>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</si>
  <si>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</si>
  <si>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</si>
  <si>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</si>
  <si>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</si>
  <si>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</si>
  <si>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</si>
  <si>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</si>
  <si>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</si>
  <si>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</si>
  <si>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</si>
  <si>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</si>
  <si>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</si>
  <si>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</si>
  <si>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</si>
  <si>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</si>
  <si>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</si>
  <si>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</si>
  <si>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</si>
  <si>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</si>
  <si>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</si>
  <si>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</si>
  <si>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</si>
  <si>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</si>
  <si>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</si>
  <si>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</si>
  <si>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</si>
  <si>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</si>
  <si>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</si>
  <si>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</si>
  <si>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</si>
  <si>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</si>
  <si>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</si>
  <si>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</si>
  <si>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</si>
  <si>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</si>
  <si>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</si>
  <si>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</si>
  <si>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</si>
  <si>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</si>
  <si>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</si>
  <si>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</si>
  <si>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</si>
  <si>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</si>
  <si>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</si>
  <si>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</si>
  <si>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</si>
  <si>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</si>
  <si>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</si>
  <si>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</si>
  <si>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</si>
  <si>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</si>
  <si>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</si>
  <si>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</si>
  <si>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</si>
  <si>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</si>
  <si>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</si>
  <si>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</si>
  <si>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</si>
  <si>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</si>
  <si>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</si>
  <si>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</si>
  <si>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</si>
  <si>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</si>
  <si>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</si>
  <si>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</si>
  <si>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</si>
  <si>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</si>
  <si>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</si>
  <si>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</si>
  <si>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</si>
  <si>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</si>
  <si>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</si>
  <si>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</si>
  <si>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</si>
  <si>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</si>
  <si>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</si>
  <si>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</si>
  <si>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</si>
  <si>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</si>
  <si>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</si>
  <si>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</si>
  <si>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</si>
  <si>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</si>
  <si>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</si>
  <si>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</si>
  <si>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</si>
  <si>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</si>
  <si>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</si>
  <si>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</si>
  <si>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</si>
  <si>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</si>
  <si>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</si>
  <si>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</si>
  <si>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</si>
  <si>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</si>
  <si>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</si>
  <si>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</si>
  <si>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</si>
  <si>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</si>
  <si>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</si>
  <si>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</si>
  <si>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</si>
  <si>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</si>
  <si>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</si>
  <si>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</si>
  <si>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</si>
  <si>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</si>
  <si>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</si>
  <si>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</si>
  <si>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</si>
  <si>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</si>
  <si>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</si>
  <si>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</si>
  <si>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</si>
  <si>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</si>
  <si>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</si>
  <si>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</si>
  <si>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</si>
  <si>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</si>
  <si>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</si>
  <si>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</si>
  <si>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</si>
  <si>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</si>
  <si>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</si>
  <si>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</si>
  <si>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</si>
  <si>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</si>
  <si>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</si>
  <si>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</si>
  <si>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</si>
  <si>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</si>
  <si>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</si>
  <si>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</si>
  <si>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</si>
  <si>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</si>
  <si>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</si>
  <si>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</si>
  <si>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</si>
  <si>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</si>
  <si>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</si>
  <si>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</si>
  <si>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</si>
  <si>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</si>
  <si>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</si>
  <si>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</si>
  <si>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</si>
  <si>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</si>
  <si>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</si>
  <si>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</si>
  <si>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</si>
  <si>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</si>
  <si>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</si>
  <si>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</si>
  <si>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</si>
  <si>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</si>
  <si>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</si>
  <si>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</si>
  <si>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</si>
  <si>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</si>
  <si>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</si>
  <si>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</si>
  <si>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</si>
  <si>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</si>
  <si>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</si>
  <si>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</si>
  <si>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</si>
  <si>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</si>
  <si>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</si>
  <si>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</si>
  <si>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</si>
  <si>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</si>
  <si>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</si>
  <si>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</si>
  <si>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</si>
  <si>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</si>
  <si>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</si>
  <si>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</si>
  <si>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</si>
  <si>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</si>
  <si>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</si>
  <si>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</si>
  <si>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</si>
  <si>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</si>
  <si>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</si>
  <si>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</si>
  <si>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</si>
  <si>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</si>
  <si>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</si>
  <si>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</si>
  <si>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</si>
  <si>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</si>
  <si>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</si>
  <si>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</si>
  <si>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</si>
  <si>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</si>
  <si>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</si>
  <si>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</si>
  <si>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</si>
  <si>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</si>
  <si>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</si>
  <si>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</si>
  <si>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</si>
  <si>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</si>
  <si>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</si>
  <si>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</si>
  <si>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</si>
  <si>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</si>
  <si>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</si>
  <si>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</si>
  <si>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</si>
  <si>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</si>
  <si>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</si>
  <si>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</si>
  <si>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</si>
  <si>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</si>
  <si>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</si>
  <si>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</si>
  <si>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</si>
  <si>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</si>
  <si>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</si>
  <si>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</si>
  <si>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</si>
  <si>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</si>
  <si>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</si>
  <si>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</si>
  <si>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</si>
  <si>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</si>
  <si>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</si>
  <si>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</si>
  <si>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</si>
  <si>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</si>
  <si>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</si>
  <si>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</si>
  <si>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</si>
  <si>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</si>
  <si>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</si>
  <si>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</si>
  <si>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</si>
  <si>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</si>
  <si>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</si>
  <si>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</si>
  <si>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</si>
  <si>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</si>
  <si>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</si>
  <si>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</si>
  <si>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</si>
  <si>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</si>
  <si>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</si>
  <si>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</si>
  <si>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</si>
  <si>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</si>
  <si>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</si>
  <si>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</si>
  <si>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</si>
  <si>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</si>
  <si>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</si>
  <si>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</si>
  <si>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</si>
  <si>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</si>
  <si>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</si>
  <si>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</si>
  <si>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</si>
  <si>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</si>
  <si>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</si>
  <si>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</si>
  <si>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</si>
  <si>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</si>
  <si>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</si>
  <si>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</si>
  <si>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</si>
  <si>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</si>
  <si>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</si>
  <si>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</si>
  <si>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</si>
  <si>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</si>
  <si>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</si>
  <si>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</si>
  <si>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</si>
  <si>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</si>
  <si>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</si>
  <si>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</si>
  <si>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</si>
  <si>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</si>
  <si>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</si>
  <si>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</si>
  <si>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</si>
  <si>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</si>
  <si>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</si>
  <si>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</si>
  <si>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</si>
  <si>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</si>
  <si>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</si>
  <si>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</si>
  <si>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</si>
  <si>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</si>
  <si>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</si>
  <si>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</si>
  <si>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</si>
  <si>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</si>
  <si>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</si>
  <si>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</si>
  <si>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</si>
  <si>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</si>
  <si>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</si>
  <si>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</si>
  <si>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</si>
  <si>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</si>
  <si>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</si>
  <si>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</si>
  <si>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</si>
  <si>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</si>
  <si>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</si>
  <si>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</si>
  <si>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</si>
  <si>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</si>
  <si>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</si>
  <si>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</si>
  <si>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</si>
  <si>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</si>
  <si>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</si>
  <si>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</si>
  <si>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</si>
  <si>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</si>
  <si>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</si>
  <si>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</si>
  <si>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</si>
  <si>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</si>
  <si>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</si>
  <si>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</si>
  <si>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</si>
  <si>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</si>
  <si>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</si>
  <si>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</si>
  <si>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</si>
  <si>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</si>
  <si>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</si>
  <si>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</si>
  <si>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</si>
  <si>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</si>
  <si>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</si>
  <si>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</si>
  <si>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</si>
  <si>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</si>
  <si>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</si>
  <si>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</si>
  <si>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</si>
  <si>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</si>
  <si>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</si>
  <si>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</si>
  <si>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</si>
  <si>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</si>
  <si>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</si>
  <si>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</si>
  <si>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</si>
  <si>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</si>
  <si>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</si>
  <si>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</si>
  <si>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</si>
  <si>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</si>
  <si>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</si>
  <si>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</si>
  <si>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</si>
  <si>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</si>
  <si>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</si>
  <si>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</si>
  <si>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</si>
  <si>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</si>
  <si>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</si>
  <si>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</si>
  <si>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</si>
  <si>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</si>
  <si>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</si>
  <si>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</si>
  <si>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</si>
  <si>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</si>
  <si>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</si>
  <si>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</si>
  <si>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</si>
  <si>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</si>
  <si>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</si>
  <si>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</si>
  <si>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</si>
  <si>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</si>
  <si>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</si>
  <si>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</si>
  <si>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</si>
  <si>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</si>
  <si>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</si>
  <si>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</si>
  <si>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</si>
  <si>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</si>
  <si>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</si>
  <si>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</si>
  <si>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</si>
  <si>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</si>
  <si>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</si>
  <si>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</si>
  <si>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</si>
  <si>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</si>
  <si>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</si>
  <si>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</si>
  <si>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</si>
  <si>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</si>
  <si>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</si>
  <si>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</si>
  <si>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</si>
  <si>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</si>
  <si>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</si>
  <si>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</si>
  <si>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</si>
  <si>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</si>
  <si>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</si>
  <si>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</si>
  <si>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</si>
  <si>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</si>
  <si>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</si>
  <si>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</si>
  <si>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</si>
  <si>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</si>
  <si>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</si>
  <si>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</si>
  <si>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</si>
  <si>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</si>
  <si>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</si>
  <si>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</si>
  <si>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</si>
  <si>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</si>
  <si>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</si>
  <si>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</si>
  <si>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</si>
  <si>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</si>
  <si>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</si>
  <si>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</si>
  <si>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</si>
  <si>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</si>
  <si>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</si>
  <si>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</si>
  <si>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</si>
  <si>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</si>
  <si>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</si>
  <si>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</si>
  <si>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</si>
  <si>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</si>
  <si>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</si>
  <si>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</si>
  <si>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</si>
  <si>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</si>
  <si>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</si>
  <si>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</si>
  <si>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</si>
  <si>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</si>
  <si>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</si>
  <si>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</si>
  <si>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</si>
  <si>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</si>
  <si>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</si>
  <si>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</si>
  <si>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</si>
  <si>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</si>
  <si>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</si>
  <si>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</si>
  <si>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</si>
  <si>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</si>
  <si>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</si>
  <si>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</si>
  <si>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</si>
  <si>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</si>
  <si>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</si>
  <si>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</si>
  <si>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</si>
  <si>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</si>
  <si>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</si>
  <si>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</si>
  <si>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</si>
  <si>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</si>
  <si>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</si>
  <si>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</si>
  <si>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</si>
  <si>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</si>
  <si>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</si>
  <si>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</si>
  <si>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</si>
  <si>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</si>
  <si>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</si>
  <si>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</si>
  <si>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</si>
  <si>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</si>
  <si>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</si>
  <si>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</si>
  <si>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</si>
  <si>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</si>
  <si>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</si>
  <si>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</si>
  <si>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</si>
  <si>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</si>
  <si>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</si>
  <si>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</si>
  <si>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</si>
  <si>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</si>
  <si>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</si>
  <si>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</si>
  <si>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</si>
  <si>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</si>
  <si>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</si>
  <si>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</si>
  <si>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</si>
  <si>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</si>
  <si>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</si>
  <si>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</si>
  <si>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</si>
  <si>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</si>
  <si>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</si>
  <si>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</si>
  <si>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</si>
  <si>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</si>
  <si>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</si>
  <si>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</si>
  <si>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</si>
  <si>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</si>
  <si>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</si>
  <si>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</si>
  <si>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</si>
  <si>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</si>
  <si>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</si>
  <si>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</si>
  <si>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</si>
  <si>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</si>
  <si>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</si>
  <si>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</si>
  <si>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</si>
  <si>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</si>
  <si>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</si>
  <si>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</si>
  <si>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</si>
  <si>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</si>
  <si>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</si>
  <si>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</si>
  <si>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</si>
  <si>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</si>
  <si>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</si>
  <si>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</si>
  <si>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</si>
  <si>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</si>
  <si>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</si>
  <si>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</si>
  <si>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</si>
  <si>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</si>
  <si>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</si>
  <si>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</si>
  <si>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</si>
  <si>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</si>
  <si>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</si>
  <si>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</si>
  <si>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</si>
  <si>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</si>
  <si>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</si>
  <si>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</si>
  <si>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</si>
  <si>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</si>
  <si>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</si>
  <si>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</si>
  <si>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</si>
  <si>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</si>
  <si>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</si>
  <si>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</si>
  <si>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</si>
  <si>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</si>
  <si>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</si>
  <si>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</si>
  <si>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</si>
  <si>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</si>
  <si>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</si>
  <si>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</si>
  <si>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</si>
  <si>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</si>
  <si>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</si>
  <si>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</si>
  <si>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</si>
  <si>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</si>
  <si>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</si>
  <si>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</si>
  <si>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</si>
  <si>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</si>
  <si>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</si>
  <si>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</si>
  <si>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</si>
  <si>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</si>
  <si>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</si>
  <si>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</si>
  <si>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</si>
  <si>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</si>
  <si>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</si>
  <si>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</si>
  <si>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</si>
  <si>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</si>
  <si>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</si>
  <si>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</si>
  <si>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</si>
  <si>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</si>
  <si>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</si>
  <si>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</si>
  <si>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</si>
  <si>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</si>
  <si>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</si>
  <si>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</si>
  <si>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</si>
  <si>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</si>
  <si>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</si>
  <si>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</si>
  <si>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</si>
  <si>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</si>
  <si>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</si>
  <si>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</si>
  <si>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</si>
  <si>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</si>
  <si>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</si>
  <si>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</si>
  <si>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</si>
  <si>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</si>
  <si>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</si>
  <si>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</si>
  <si>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</si>
  <si>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</si>
  <si>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</si>
  <si>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</si>
  <si>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</si>
  <si>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</si>
  <si>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</si>
  <si>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</si>
  <si>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</si>
  <si>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</si>
  <si>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</si>
  <si>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</si>
  <si>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</si>
  <si>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</si>
  <si>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</si>
  <si>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</si>
  <si>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</si>
  <si>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</si>
  <si>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</si>
  <si>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</si>
  <si>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</si>
  <si>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</si>
  <si>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</si>
  <si>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</si>
  <si>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</si>
  <si>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</si>
  <si>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</si>
  <si>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</si>
  <si>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</si>
  <si>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</si>
  <si>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</si>
  <si>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</si>
  <si>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</si>
  <si>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</si>
  <si>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</si>
  <si>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</si>
  <si>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</si>
  <si>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</si>
  <si>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</si>
  <si>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</si>
  <si>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</si>
  <si>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</si>
  <si>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</si>
  <si>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</si>
  <si>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</si>
  <si>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</si>
  <si>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</si>
  <si>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</si>
  <si>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</si>
  <si>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</si>
  <si>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</si>
  <si>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</si>
  <si>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</si>
  <si>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</si>
  <si>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</si>
  <si>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</si>
  <si>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</si>
  <si>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</si>
  <si>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</si>
  <si>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</si>
  <si>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</si>
  <si>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</si>
  <si>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</si>
  <si>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</si>
  <si>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</si>
  <si>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</si>
  <si>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</si>
  <si>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</si>
  <si>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</si>
  <si>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</si>
  <si>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</si>
  <si>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</si>
  <si>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</si>
  <si>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</si>
  <si>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</si>
  <si>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</si>
  <si>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</si>
  <si>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</si>
  <si>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</si>
  <si>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</si>
  <si>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</si>
  <si>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</si>
  <si>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</si>
  <si>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</si>
  <si>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</si>
  <si>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</si>
  <si>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</si>
  <si>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</si>
  <si>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</si>
  <si>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</si>
  <si>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</si>
  <si>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</si>
  <si>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</si>
  <si>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</si>
  <si>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</si>
  <si>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</si>
  <si>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</si>
  <si>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</si>
  <si>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</si>
  <si>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</si>
  <si>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</si>
  <si>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</si>
  <si>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</si>
  <si>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</si>
  <si>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</si>
  <si>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</si>
  <si>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</si>
  <si>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</si>
  <si>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</si>
  <si>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</si>
  <si>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</si>
  <si>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</si>
  <si>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</si>
  <si>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</si>
  <si>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</si>
  <si>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</si>
  <si>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</si>
  <si>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</si>
  <si>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</si>
  <si>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</si>
  <si>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</si>
  <si>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</si>
  <si>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</si>
  <si>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</si>
  <si>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</si>
  <si>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</si>
  <si>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</si>
  <si>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</si>
  <si>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</si>
  <si>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</si>
  <si>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</si>
  <si>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</si>
  <si>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</si>
  <si>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</si>
  <si>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</si>
  <si>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</si>
  <si>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</si>
  <si>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</si>
  <si>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</si>
  <si>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</si>
  <si>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</si>
  <si>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</si>
  <si>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</si>
  <si>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</si>
  <si>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</si>
  <si>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</si>
  <si>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</si>
  <si>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</si>
  <si>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</si>
  <si>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</si>
  <si>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</si>
  <si>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</si>
  <si>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</si>
  <si>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</si>
  <si>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</si>
  <si>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</si>
  <si>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</si>
  <si>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</si>
  <si>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</si>
  <si>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</si>
  <si>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</si>
  <si>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</si>
  <si>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</si>
  <si>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</si>
  <si>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</si>
  <si>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</si>
  <si>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</si>
  <si>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</si>
  <si>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</si>
  <si>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</si>
  <si>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</si>
  <si>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</si>
  <si>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</si>
  <si>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</si>
  <si>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</si>
  <si>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</si>
  <si>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</si>
  <si>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</si>
  <si>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</si>
  <si>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</si>
  <si>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</si>
  <si>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</si>
  <si>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</si>
  <si>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</si>
  <si>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</si>
  <si>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</si>
  <si>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</si>
  <si>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</si>
  <si>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</si>
  <si>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</si>
  <si>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</si>
  <si>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</si>
  <si>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</si>
  <si>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</si>
  <si>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</si>
  <si>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</si>
  <si>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</si>
  <si>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</si>
  <si>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</si>
  <si>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</si>
  <si>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</si>
  <si>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</si>
  <si>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</si>
  <si>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</si>
  <si>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</si>
  <si>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</si>
  <si>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</si>
  <si>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</si>
  <si>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</si>
  <si>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</si>
  <si>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</si>
  <si>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</si>
  <si>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</si>
  <si>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</si>
  <si>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</si>
  <si>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</si>
  <si>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</si>
  <si>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</si>
  <si>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</si>
  <si>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</si>
  <si>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</si>
  <si>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</si>
  <si>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</si>
  <si>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</si>
  <si>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</si>
  <si>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</si>
  <si>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</si>
  <si>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</si>
  <si>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</si>
  <si>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</si>
  <si>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</si>
  <si>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</si>
  <si>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</si>
  <si>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</si>
  <si>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</si>
  <si>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</si>
  <si>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</si>
  <si>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</si>
  <si>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</si>
  <si>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</si>
  <si>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</si>
  <si>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</si>
  <si>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</si>
  <si>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</si>
  <si>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</si>
  <si>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</si>
  <si>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</si>
  <si>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</si>
  <si>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</si>
  <si>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</si>
  <si>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</si>
  <si>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</si>
  <si>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</si>
  <si>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</si>
  <si>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</si>
  <si>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</si>
  <si>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</si>
  <si>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</si>
  <si>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</si>
  <si>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</si>
  <si>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</si>
  <si>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</si>
  <si>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</si>
  <si>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</si>
  <si>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</si>
  <si>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</si>
  <si>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</si>
  <si>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</si>
  <si>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</si>
  <si>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</si>
  <si>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</si>
  <si>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</si>
  <si>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</si>
  <si>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</si>
  <si>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</si>
  <si>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</si>
  <si>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</si>
  <si>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</si>
  <si>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</si>
  <si>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</si>
  <si>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</si>
  <si>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</si>
  <si>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</si>
  <si>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</si>
  <si>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</si>
  <si>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</si>
  <si>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</si>
  <si>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</si>
  <si>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</si>
  <si>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</si>
  <si>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</si>
  <si>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</si>
  <si>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</si>
  <si>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</si>
  <si>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</si>
  <si>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</si>
  <si>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</si>
  <si>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</si>
  <si>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</si>
  <si>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</si>
  <si>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</si>
  <si>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</si>
  <si>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</si>
  <si>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</si>
  <si>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</si>
  <si>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</si>
  <si>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</si>
  <si>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</si>
  <si>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</si>
  <si>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</si>
  <si>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</si>
  <si>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</si>
  <si>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</si>
  <si>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</si>
  <si>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</si>
  <si>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</si>
  <si>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</si>
  <si>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</si>
  <si>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</si>
  <si>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</si>
  <si>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</si>
  <si>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</si>
  <si>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</si>
  <si>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</si>
  <si>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</si>
  <si>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</si>
  <si>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</si>
  <si>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</si>
  <si>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</si>
  <si>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</si>
  <si>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</si>
  <si>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</si>
  <si>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</si>
  <si>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</si>
  <si>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</si>
  <si>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</si>
  <si>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</si>
  <si>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</si>
  <si>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</si>
  <si>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</si>
  <si>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</si>
  <si>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</si>
  <si>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</si>
  <si>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</si>
  <si>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</si>
  <si>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</si>
  <si>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</si>
  <si>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</si>
  <si>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</si>
  <si>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</si>
  <si>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</si>
  <si>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</si>
  <si>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</si>
  <si>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</si>
  <si>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</si>
  <si>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</si>
  <si>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</si>
  <si>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</si>
  <si>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</si>
  <si>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</si>
  <si>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</si>
  <si>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</si>
  <si>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</si>
  <si>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</si>
  <si>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</si>
  <si>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</si>
  <si>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</si>
  <si>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</si>
  <si>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</si>
  <si>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</si>
  <si>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</si>
  <si>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</si>
  <si>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</si>
  <si>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</si>
  <si>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</si>
  <si>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</si>
  <si>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</si>
  <si>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</si>
  <si>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</si>
  <si>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</si>
  <si>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</si>
  <si>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</si>
  <si>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</si>
  <si>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</si>
  <si>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</si>
  <si>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</si>
  <si>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</si>
  <si>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</si>
  <si>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</si>
  <si>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</si>
  <si>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</si>
  <si>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</si>
  <si>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</si>
  <si>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</si>
  <si>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</si>
  <si>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</si>
  <si>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</si>
  <si>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</si>
  <si>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</si>
  <si>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</si>
  <si>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</si>
  <si>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</si>
  <si>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</si>
  <si>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</si>
  <si>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</si>
  <si>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</si>
  <si>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</si>
  <si>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</si>
  <si>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</si>
  <si>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</si>
  <si>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</si>
  <si>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</si>
  <si>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</si>
  <si>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</si>
  <si>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</si>
  <si>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</si>
  <si>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</si>
  <si>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</si>
  <si>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</si>
  <si>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</si>
  <si>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</si>
  <si>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</si>
  <si>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</si>
  <si>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</si>
  <si>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</si>
  <si>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</si>
  <si>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</si>
  <si>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</si>
  <si>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</si>
  <si>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</si>
  <si>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</si>
  <si>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</si>
  <si>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</si>
  <si>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</si>
  <si>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</si>
  <si>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</si>
  <si>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</si>
  <si>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</si>
  <si>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</si>
  <si>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</si>
  <si>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</si>
  <si>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</si>
  <si>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</si>
  <si>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</si>
  <si>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</si>
  <si>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</si>
  <si>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</si>
  <si>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</si>
  <si>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</si>
  <si>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</si>
  <si>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</si>
  <si>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</si>
  <si>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</si>
  <si>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</si>
  <si>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</si>
  <si>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</si>
  <si>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</si>
  <si>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</si>
  <si>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</si>
  <si>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</si>
  <si>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</si>
  <si>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</si>
  <si>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</si>
  <si>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</si>
  <si>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</si>
  <si>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</si>
  <si>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</si>
  <si>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</si>
  <si>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</si>
  <si>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</si>
  <si>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</si>
  <si>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</si>
  <si>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</si>
  <si>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</si>
  <si>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</si>
  <si>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</si>
  <si>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</si>
  <si>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</si>
  <si>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</si>
  <si>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</si>
  <si>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</si>
  <si>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</si>
  <si>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</si>
  <si>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</si>
  <si>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</si>
  <si>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</si>
  <si>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</si>
  <si>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</si>
  <si>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</si>
  <si>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</si>
  <si>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</si>
  <si>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</si>
  <si>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</si>
  <si>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</si>
  <si>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</si>
  <si>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</si>
  <si>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</si>
  <si>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</si>
  <si>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</si>
  <si>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</si>
  <si>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</si>
  <si>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</si>
  <si>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</si>
  <si>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</si>
  <si>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</si>
  <si>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</si>
  <si>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</si>
  <si>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</si>
  <si>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</si>
  <si>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</si>
  <si>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</si>
  <si>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</si>
  <si>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</si>
  <si>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</si>
  <si>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</si>
  <si>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</si>
  <si>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</si>
  <si>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</si>
  <si>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</si>
  <si>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</si>
  <si>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</si>
  <si>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</si>
  <si>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</si>
  <si>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</si>
  <si>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</si>
  <si>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</si>
  <si>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</si>
  <si>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</si>
  <si>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</si>
  <si>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</si>
  <si>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</si>
  <si>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</si>
  <si>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</si>
  <si>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</si>
  <si>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</si>
  <si>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</si>
  <si>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</si>
  <si>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</si>
  <si>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</si>
  <si>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</si>
  <si>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</si>
  <si>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</si>
  <si>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</si>
  <si>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</si>
  <si>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</si>
  <si>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</si>
  <si>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</si>
  <si>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</si>
  <si>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</si>
  <si>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</si>
  <si>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</si>
  <si>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</si>
  <si>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</si>
  <si>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</si>
  <si>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</si>
  <si>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</si>
  <si>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</si>
  <si>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</si>
  <si>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</si>
  <si>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</si>
  <si>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</si>
  <si>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</si>
  <si>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</si>
  <si>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</si>
  <si>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</si>
  <si>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</si>
  <si>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</si>
  <si>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</si>
  <si>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</si>
  <si>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</si>
  <si>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</si>
  <si>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</si>
  <si>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</si>
  <si>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</si>
  <si>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</si>
  <si>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</si>
  <si>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</si>
  <si>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</si>
  <si>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</si>
  <si>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</si>
  <si>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</si>
  <si>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</si>
  <si>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</si>
  <si>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</si>
  <si>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</si>
  <si>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</si>
  <si>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</si>
  <si>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</si>
  <si>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</si>
  <si>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</si>
  <si>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</si>
  <si>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</si>
  <si>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</si>
  <si>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</si>
  <si>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</si>
  <si>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</si>
  <si>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</si>
  <si>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</si>
  <si>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</si>
  <si>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</si>
  <si>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</si>
  <si>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</si>
  <si>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</si>
  <si>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</si>
  <si>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</si>
  <si>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</si>
  <si>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</si>
  <si>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</si>
  <si>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</si>
  <si>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</si>
  <si>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</si>
  <si>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</si>
  <si>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</si>
  <si>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</si>
  <si>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</si>
  <si>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</si>
  <si>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</si>
  <si>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</si>
  <si>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</si>
  <si>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</si>
  <si>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</si>
  <si>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</si>
  <si>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</si>
  <si>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</si>
  <si>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</si>
  <si>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</si>
  <si>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</si>
  <si>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</si>
  <si>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</si>
  <si>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</si>
  <si>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</si>
  <si>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</si>
  <si>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</si>
  <si>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</si>
  <si>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</si>
  <si>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</si>
  <si>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</si>
  <si>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</si>
  <si>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</si>
  <si>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</si>
  <si>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</si>
  <si>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</si>
  <si>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</si>
  <si>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</si>
  <si>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</si>
  <si>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</si>
  <si>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</si>
  <si>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</si>
  <si>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</si>
  <si>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</si>
  <si>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</si>
  <si>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</si>
  <si>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</si>
  <si>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</si>
  <si>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</si>
  <si>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</si>
  <si>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</si>
  <si>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</si>
  <si>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</si>
  <si>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</si>
  <si>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</si>
  <si>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</si>
  <si>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</si>
  <si>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</si>
  <si>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</si>
  <si>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</si>
  <si>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</si>
  <si>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</si>
  <si>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</si>
  <si>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</si>
  <si>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</si>
  <si>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</si>
  <si>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</si>
  <si>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</si>
  <si>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</si>
  <si>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</si>
  <si>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</si>
  <si>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</si>
  <si>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</si>
  <si>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</si>
  <si>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</si>
  <si>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</si>
  <si>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</si>
  <si>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</si>
  <si>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</si>
  <si>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</si>
  <si>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</si>
  <si>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</si>
  <si>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</si>
  <si>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</si>
  <si>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</si>
  <si>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</si>
  <si>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</si>
  <si>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</si>
  <si>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</si>
  <si>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</si>
  <si>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</si>
  <si>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</si>
  <si>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</si>
  <si>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</si>
  <si>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</si>
  <si>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</si>
  <si>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</si>
  <si>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</si>
  <si>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</si>
  <si>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</si>
  <si>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</si>
  <si>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</si>
  <si>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</si>
  <si>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</si>
  <si>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</si>
  <si>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</si>
  <si>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</si>
  <si>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</si>
  <si>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</si>
  <si>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</si>
  <si>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</si>
  <si>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</si>
  <si>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</si>
  <si>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</si>
  <si>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</si>
  <si>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</si>
  <si>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</si>
  <si>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</si>
  <si>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</si>
  <si>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</si>
  <si>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</si>
  <si>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</si>
  <si>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</si>
  <si>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</si>
  <si>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</si>
  <si>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</si>
  <si>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</si>
  <si>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</si>
  <si>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</si>
  <si>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</si>
  <si>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</si>
  <si>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</si>
  <si>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</si>
  <si>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</si>
  <si>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</si>
  <si>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</si>
  <si>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</si>
  <si>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</si>
  <si>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</si>
  <si>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</si>
  <si>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</si>
  <si>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</si>
  <si>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</si>
  <si>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</si>
  <si>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</si>
  <si>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</si>
  <si>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</si>
  <si>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</si>
  <si>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</si>
  <si>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</si>
  <si>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</si>
  <si>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</si>
  <si>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</si>
  <si>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</si>
  <si>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</si>
  <si>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</si>
  <si>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</si>
  <si>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</si>
  <si>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</si>
  <si>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</si>
  <si>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</si>
  <si>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</si>
  <si>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</si>
  <si>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</si>
  <si>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</si>
  <si>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</si>
  <si>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</si>
  <si>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</si>
  <si>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</si>
  <si>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</si>
  <si>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</si>
  <si>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</si>
  <si>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</si>
  <si>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</si>
  <si>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</si>
  <si>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</si>
  <si>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</si>
  <si>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</si>
  <si>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</si>
  <si>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</si>
  <si>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</si>
  <si>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</si>
  <si>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</si>
  <si>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</si>
  <si>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</si>
  <si>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</si>
  <si>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</si>
  <si>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</si>
  <si>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</si>
  <si>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</si>
  <si>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</si>
  <si>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</si>
  <si>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</si>
  <si>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</si>
  <si>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</si>
  <si>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</si>
  <si>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</si>
  <si>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</si>
  <si>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</si>
  <si>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</si>
  <si>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</si>
  <si>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</si>
  <si>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</si>
  <si>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</si>
  <si>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</si>
  <si>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</si>
  <si>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</si>
  <si>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</si>
  <si>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</si>
  <si>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</si>
  <si>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</si>
  <si>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</si>
  <si>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</si>
  <si>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</si>
  <si>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</si>
  <si>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</si>
  <si>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</si>
  <si>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</si>
  <si>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</si>
  <si>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</si>
  <si>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</si>
  <si>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</si>
  <si>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</si>
  <si>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</si>
  <si>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</si>
  <si>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</si>
  <si>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</si>
  <si>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</si>
  <si>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</si>
  <si>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</si>
  <si>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</si>
  <si>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</si>
  <si>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</si>
  <si>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</si>
  <si>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</si>
  <si>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</si>
  <si>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</si>
  <si>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</si>
  <si>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</si>
  <si>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</si>
  <si>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</si>
  <si>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</si>
  <si>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</si>
  <si>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</si>
  <si>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</si>
  <si>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</si>
  <si>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</si>
  <si>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</si>
  <si>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</si>
  <si>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</si>
  <si>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</si>
  <si>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</si>
  <si>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</si>
  <si>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</si>
  <si>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</si>
  <si>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</si>
  <si>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</si>
  <si>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</si>
  <si>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</si>
  <si>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</si>
  <si>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</si>
  <si>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</si>
  <si>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</si>
  <si>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</si>
  <si>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</si>
  <si>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</si>
  <si>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</si>
  <si>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</si>
  <si>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</si>
  <si>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</si>
  <si>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</si>
  <si>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</si>
  <si>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</si>
  <si>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</si>
  <si>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</si>
  <si>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</si>
  <si>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</si>
  <si>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</si>
  <si>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</si>
  <si>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</si>
  <si>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</si>
  <si>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</si>
  <si>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</si>
  <si>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</si>
  <si>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</si>
  <si>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</si>
  <si>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</si>
  <si>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</si>
  <si>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</si>
  <si>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</si>
  <si>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</si>
  <si>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</si>
  <si>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</si>
  <si>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</si>
  <si>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</si>
  <si>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</si>
  <si>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</si>
  <si>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</si>
  <si>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</si>
  <si>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</si>
  <si>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</si>
  <si>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</si>
  <si>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</si>
  <si>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</si>
  <si>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</si>
  <si>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</si>
  <si>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</si>
  <si>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</si>
  <si>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</si>
  <si>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</si>
  <si>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</si>
  <si>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</si>
  <si>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</si>
  <si>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</si>
  <si>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</si>
  <si>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</si>
  <si>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</si>
  <si>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</si>
  <si>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</si>
  <si>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</si>
  <si>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</si>
  <si>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</si>
  <si>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</si>
  <si>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</si>
  <si>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</si>
  <si>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</si>
  <si>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</si>
  <si>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</si>
  <si>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</si>
  <si>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</si>
  <si>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</si>
  <si>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</si>
  <si>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</si>
  <si>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</si>
  <si>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</si>
  <si>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</si>
  <si>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</si>
  <si>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</si>
  <si>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</si>
  <si>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</si>
  <si>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</si>
  <si>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</si>
  <si>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</si>
  <si>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</si>
  <si>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</si>
  <si>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</si>
  <si>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</si>
  <si>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</si>
  <si>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</si>
  <si>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</si>
  <si>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</si>
  <si>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</si>
  <si>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</si>
  <si>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</si>
  <si>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</si>
  <si>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</si>
  <si>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</si>
  <si>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</si>
  <si>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</si>
  <si>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</si>
  <si>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</si>
  <si>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</si>
  <si>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</si>
  <si>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</si>
  <si>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</si>
  <si>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</si>
  <si>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</si>
  <si>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</si>
  <si>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</si>
  <si>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</si>
  <si>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</si>
  <si>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</si>
  <si>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</si>
  <si>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</si>
  <si>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</si>
  <si>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</si>
  <si>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</si>
  <si>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</si>
  <si>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</si>
  <si>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</si>
  <si>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</si>
  <si>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</si>
  <si>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</si>
  <si>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</si>
  <si>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</si>
  <si>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</si>
  <si>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</si>
  <si>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</si>
  <si>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</si>
  <si>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</si>
  <si>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</si>
  <si>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</si>
  <si>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</si>
  <si>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</si>
  <si>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</si>
  <si>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</si>
  <si>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</si>
  <si>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</si>
  <si>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</si>
  <si>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</si>
  <si>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</si>
  <si>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</si>
  <si>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</si>
  <si>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</si>
  <si>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</si>
  <si>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</si>
  <si>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</si>
  <si>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</si>
  <si>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</si>
  <si>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</si>
  <si>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</si>
  <si>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</si>
  <si>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</si>
  <si>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</si>
  <si>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</si>
  <si>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</si>
  <si>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</si>
  <si>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</si>
  <si>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</si>
  <si>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</si>
  <si>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</si>
  <si>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</si>
  <si>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</si>
  <si>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</si>
  <si>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</si>
  <si>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</si>
  <si>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</si>
  <si>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</si>
  <si>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</si>
  <si>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</si>
  <si>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</si>
  <si>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</si>
  <si>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</si>
  <si>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</si>
  <si>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</si>
  <si>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</si>
  <si>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</si>
  <si>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</si>
  <si>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</si>
  <si>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</si>
  <si>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</si>
  <si>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</si>
  <si>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</si>
  <si>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</si>
  <si>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</si>
  <si>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</si>
  <si>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</si>
  <si>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</si>
  <si>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</si>
  <si>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</si>
  <si>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</si>
  <si>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</si>
  <si>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</si>
  <si>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</si>
  <si>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</si>
  <si>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</si>
  <si>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</si>
  <si>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</si>
  <si>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</si>
  <si>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</si>
  <si>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</si>
  <si>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</si>
  <si>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</si>
  <si>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</si>
  <si>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</si>
  <si>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</si>
  <si>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</si>
  <si>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</si>
  <si>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</si>
  <si>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</si>
  <si>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</si>
  <si>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</si>
  <si>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</si>
  <si>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</si>
  <si>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</si>
  <si>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</si>
  <si>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</si>
  <si>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</si>
  <si>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</si>
  <si>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</si>
  <si>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</si>
  <si>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</si>
  <si>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</si>
  <si>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</si>
  <si>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</si>
  <si>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</si>
  <si>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</si>
  <si>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</si>
  <si>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</si>
  <si>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</si>
  <si>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</si>
  <si>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</si>
  <si>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</si>
  <si>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</si>
  <si>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</si>
  <si>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</si>
  <si>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</si>
  <si>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</si>
  <si>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</si>
  <si>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</si>
  <si>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</si>
  <si>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</si>
  <si>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</si>
  <si>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</si>
  <si>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</si>
  <si>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</si>
  <si>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</si>
  <si>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</si>
  <si>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</si>
  <si>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</si>
  <si>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</si>
  <si>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</si>
  <si>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</si>
  <si>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</si>
  <si>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</si>
  <si>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</si>
  <si>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</si>
  <si>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</si>
  <si>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</si>
  <si>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</si>
  <si>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</si>
  <si>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</si>
  <si>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</si>
  <si>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</si>
  <si>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</si>
  <si>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</si>
  <si>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</si>
  <si>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</si>
  <si>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</si>
  <si>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</si>
  <si>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</si>
  <si>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</si>
  <si>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</si>
  <si>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</si>
  <si>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</si>
  <si>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</si>
  <si>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</si>
  <si>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</si>
  <si>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</si>
  <si>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</si>
  <si>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</si>
  <si>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</si>
  <si>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</si>
  <si>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</si>
  <si>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</si>
  <si>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</si>
  <si>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</si>
  <si>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</si>
  <si>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</si>
  <si>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</si>
  <si>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</si>
  <si>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</si>
  <si>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</si>
  <si>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</si>
  <si>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</si>
  <si>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</si>
  <si>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</si>
  <si>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</si>
  <si>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</si>
  <si>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</si>
  <si>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</si>
  <si>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</si>
  <si>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</si>
  <si>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</si>
  <si>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</si>
  <si>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</si>
  <si>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</si>
  <si>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</si>
  <si>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</si>
  <si>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</si>
  <si>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</si>
  <si>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</si>
  <si>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</si>
  <si>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</si>
  <si>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</si>
  <si>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</si>
  <si>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</si>
  <si>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</si>
  <si>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</si>
  <si>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</si>
  <si>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</si>
  <si>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</si>
  <si>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</si>
  <si>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</si>
  <si>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</si>
  <si>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</si>
  <si>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</si>
  <si>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</si>
  <si>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</si>
  <si>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</si>
  <si>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</si>
  <si>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</si>
  <si>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</si>
  <si>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</si>
  <si>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</si>
  <si>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</si>
  <si>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</si>
  <si>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</si>
  <si>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</si>
  <si>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</si>
  <si>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</si>
  <si>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</si>
  <si>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</si>
  <si>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</si>
  <si>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</si>
  <si>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</si>
  <si>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</si>
  <si>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</si>
  <si>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</si>
  <si>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</si>
  <si>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</si>
  <si>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</si>
  <si>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</si>
  <si>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</si>
  <si>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</si>
  <si>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</si>
  <si>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</si>
  <si>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</si>
  <si>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</si>
  <si>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</si>
  <si>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</si>
  <si>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</si>
  <si>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</si>
  <si>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</si>
  <si>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</si>
  <si>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</si>
  <si>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</si>
  <si>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</si>
  <si>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</si>
  <si>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</si>
  <si>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</si>
  <si>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</si>
  <si>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</si>
  <si>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</si>
  <si>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</si>
  <si>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</si>
  <si>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</si>
  <si>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</si>
  <si>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</si>
  <si>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</si>
  <si>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</si>
  <si>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</si>
  <si>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</si>
  <si>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</si>
  <si>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</si>
  <si>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</si>
  <si>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</si>
  <si>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</si>
  <si>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</si>
  <si>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</si>
  <si>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</si>
  <si>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</si>
  <si>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</si>
  <si>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</si>
  <si>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</si>
  <si>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</si>
  <si>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</si>
  <si>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</si>
  <si>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</si>
  <si>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</si>
  <si>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</si>
  <si>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</si>
  <si>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</si>
  <si>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</si>
  <si>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</si>
  <si>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</si>
  <si>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</si>
  <si>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</si>
  <si>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</si>
  <si>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</si>
  <si>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</si>
  <si>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</si>
  <si>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</si>
  <si>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</si>
  <si>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</si>
  <si>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</si>
  <si>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</si>
  <si>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</si>
  <si>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</si>
  <si>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</si>
  <si>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</si>
  <si>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</si>
  <si>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</si>
  <si>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</si>
  <si>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</si>
  <si>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</si>
  <si>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</si>
  <si>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</si>
  <si>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</si>
  <si>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</si>
  <si>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</si>
  <si>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</si>
  <si>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</si>
  <si>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</si>
  <si>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</si>
  <si>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</si>
  <si>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</si>
  <si>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</si>
  <si>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</si>
  <si>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</si>
  <si>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</si>
  <si>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</si>
  <si>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</si>
  <si>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</si>
  <si>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</si>
  <si>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</si>
  <si>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</si>
  <si>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</si>
  <si>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</si>
  <si>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</si>
  <si>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</si>
  <si>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</si>
  <si>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</si>
  <si>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</si>
  <si>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</si>
  <si>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</si>
  <si>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</si>
  <si>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</si>
  <si>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</si>
  <si>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</si>
  <si>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</si>
  <si>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</si>
  <si>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</si>
  <si>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</si>
  <si>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</si>
  <si>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</si>
  <si>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</si>
  <si>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</si>
  <si>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</si>
  <si>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</si>
  <si>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</si>
  <si>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</si>
  <si>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</si>
  <si>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</si>
  <si>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</si>
  <si>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</si>
  <si>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</si>
  <si>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</si>
  <si>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</si>
  <si>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</si>
  <si>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</si>
  <si>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</si>
  <si>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</si>
  <si>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</si>
  <si>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</si>
  <si>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</si>
  <si>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</si>
  <si>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</si>
  <si>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</si>
  <si>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</si>
  <si>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</si>
  <si>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</si>
  <si>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</si>
  <si>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</si>
  <si>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</si>
  <si>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</si>
  <si>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</si>
  <si>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</si>
  <si>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</si>
  <si>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</si>
  <si>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</si>
  <si>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</si>
  <si>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</si>
  <si>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</si>
  <si>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</si>
  <si>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</si>
  <si>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</si>
  <si>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</si>
  <si>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</si>
  <si>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</si>
  <si>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</si>
  <si>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</si>
  <si>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</si>
  <si>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</si>
  <si>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</si>
  <si>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</si>
  <si>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</si>
  <si>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</si>
  <si>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</si>
  <si>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</si>
  <si>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</si>
  <si>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</si>
  <si>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</si>
  <si>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</si>
  <si>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</si>
  <si>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</si>
  <si>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</si>
  <si>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</si>
  <si>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</si>
  <si>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</si>
  <si>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</si>
  <si>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</si>
  <si>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</si>
  <si>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</si>
  <si>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</si>
  <si>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</si>
  <si>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</si>
  <si>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</si>
  <si>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</si>
  <si>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</si>
  <si>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</si>
  <si>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</si>
  <si>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</si>
  <si>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</si>
  <si>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</si>
  <si>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</si>
  <si>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</si>
  <si>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</si>
  <si>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</si>
  <si>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</si>
  <si>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</si>
  <si>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</si>
  <si>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</si>
  <si>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</si>
  <si>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</si>
  <si>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</si>
  <si>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</si>
  <si>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</si>
  <si>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</si>
  <si>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</si>
  <si>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</si>
  <si>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</si>
  <si>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</si>
  <si>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</si>
  <si>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</si>
  <si>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</si>
  <si>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</si>
  <si>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</si>
  <si>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</si>
  <si>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</si>
  <si>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</si>
  <si>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</si>
  <si>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</si>
  <si>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</si>
  <si>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</si>
  <si>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</si>
  <si>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</si>
  <si>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</si>
  <si>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</si>
  <si>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</si>
  <si>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</si>
  <si>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</si>
  <si>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</si>
  <si>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</si>
  <si>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</si>
  <si>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</si>
  <si>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</si>
  <si>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</si>
  <si>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</si>
  <si>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</si>
  <si>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</si>
  <si>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</si>
  <si>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</si>
  <si>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</si>
  <si>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</si>
  <si>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</si>
  <si>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</si>
  <si>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</si>
  <si>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</si>
  <si>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</si>
  <si>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</si>
  <si>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</si>
  <si>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</si>
  <si>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</si>
  <si>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</si>
  <si>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</si>
  <si>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</si>
  <si>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</si>
  <si>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</si>
  <si>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</si>
  <si>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</si>
  <si>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</si>
  <si>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</si>
  <si>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</si>
  <si>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</si>
  <si>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</si>
  <si>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</si>
  <si>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</si>
  <si>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</si>
  <si>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</si>
  <si>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</si>
  <si>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</si>
  <si>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</si>
  <si>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</si>
  <si>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</si>
  <si>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</si>
  <si>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</si>
  <si>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</si>
  <si>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</si>
  <si>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</si>
  <si>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</si>
  <si>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</si>
  <si>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</si>
  <si>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</si>
  <si>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</si>
  <si>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</si>
  <si>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</si>
  <si>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</si>
  <si>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</si>
  <si>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</si>
  <si>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</si>
  <si>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</si>
  <si>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</si>
  <si>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</si>
  <si>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</si>
  <si>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</si>
  <si>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</si>
  <si>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</si>
  <si>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</si>
  <si>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</si>
  <si>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</si>
  <si>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</si>
  <si>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</si>
  <si>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</si>
  <si>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</si>
  <si>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</si>
  <si>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</si>
  <si>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</si>
  <si>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</si>
  <si>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</si>
  <si>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</si>
  <si>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</si>
  <si>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</si>
  <si>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</si>
  <si>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</si>
  <si>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</si>
  <si>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</si>
  <si>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</si>
  <si>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</si>
  <si>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</si>
  <si>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</si>
  <si>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</si>
  <si>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</si>
  <si>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</si>
  <si>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</si>
  <si>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</si>
  <si>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</si>
  <si>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</si>
  <si>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</si>
  <si>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</si>
  <si>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</si>
  <si>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</si>
  <si>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</si>
  <si>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</si>
  <si>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</si>
  <si>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</si>
  <si>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</si>
  <si>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</si>
  <si>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</si>
  <si>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</si>
  <si>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</si>
  <si>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</si>
  <si>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</si>
  <si>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</si>
  <si>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</si>
  <si>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</si>
  <si>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</si>
  <si>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</si>
  <si>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</si>
  <si>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</si>
  <si>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</si>
  <si>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</si>
  <si>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</si>
  <si>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</si>
  <si>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</si>
  <si>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</si>
  <si>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</si>
  <si>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</si>
  <si>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</si>
  <si>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</si>
  <si>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</si>
  <si>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</si>
  <si>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</si>
  <si>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</si>
  <si>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</si>
  <si>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</si>
  <si>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</si>
  <si>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</si>
  <si>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</si>
  <si>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</si>
  <si>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</si>
  <si>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</si>
  <si>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</si>
  <si>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</si>
  <si>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</si>
  <si>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</si>
  <si>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</si>
  <si>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</si>
  <si>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</si>
  <si>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</si>
  <si>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</si>
  <si>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</si>
  <si>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</si>
  <si>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</si>
  <si>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</si>
  <si>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</si>
  <si>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</si>
  <si>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</si>
  <si>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</si>
  <si>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</si>
  <si>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</si>
  <si>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</si>
  <si>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</si>
  <si>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</si>
  <si>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</si>
  <si>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</si>
  <si>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</si>
  <si>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</si>
  <si>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</si>
  <si>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</si>
  <si>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</si>
  <si>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</si>
  <si>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</si>
  <si>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</si>
  <si>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</si>
  <si>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</si>
  <si>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</si>
  <si>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</si>
  <si>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</si>
  <si>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</si>
  <si>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</si>
  <si>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</si>
  <si>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</si>
  <si>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</si>
  <si>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</si>
  <si>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</si>
  <si>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</si>
  <si>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</si>
  <si>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</si>
  <si>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</si>
  <si>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</si>
  <si>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</si>
  <si>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</si>
  <si>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</si>
  <si>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</si>
  <si>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</si>
  <si>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</si>
  <si>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</si>
  <si>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</si>
  <si>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</si>
  <si>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</si>
  <si>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</si>
  <si>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</si>
  <si>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</si>
  <si>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</si>
  <si>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</si>
  <si>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</si>
  <si>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</si>
  <si>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</si>
  <si>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</si>
  <si>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</si>
  <si>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</si>
  <si>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</si>
  <si>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</si>
  <si>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</si>
  <si>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</si>
  <si>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</si>
  <si>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</si>
  <si>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</si>
  <si>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</si>
  <si>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</si>
  <si>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</si>
  <si>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</si>
  <si>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</si>
  <si>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</si>
  <si>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</si>
  <si>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</si>
  <si>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</si>
  <si>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</si>
  <si>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</si>
  <si>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</si>
  <si>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</si>
  <si>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</si>
  <si>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</si>
  <si>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</si>
  <si>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</si>
  <si>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</si>
  <si>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</si>
  <si>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</si>
  <si>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</si>
  <si>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</si>
  <si>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</si>
  <si>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</si>
  <si>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</si>
  <si>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</si>
  <si>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</si>
  <si>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</si>
  <si>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</si>
  <si>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</si>
  <si>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</si>
  <si>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</si>
  <si>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</si>
  <si>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</si>
  <si>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</si>
  <si>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</si>
  <si>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</si>
  <si>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</si>
  <si>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</si>
  <si>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</si>
  <si>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</si>
  <si>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</si>
  <si>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</si>
  <si>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</si>
  <si>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</si>
  <si>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</si>
  <si>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</si>
  <si>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</si>
  <si>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</si>
  <si>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</si>
  <si>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</si>
  <si>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</si>
  <si>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</si>
  <si>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</si>
  <si>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</si>
  <si>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</si>
  <si>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</si>
  <si>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</si>
  <si>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</si>
  <si>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</si>
  <si>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</si>
  <si>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</si>
  <si>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</si>
  <si>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</si>
  <si>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</si>
  <si>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</si>
  <si>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</si>
  <si>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</si>
  <si>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</si>
  <si>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</si>
  <si>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</si>
  <si>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</si>
  <si>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</si>
  <si>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</si>
  <si>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</si>
  <si>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</si>
  <si>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</si>
  <si>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</si>
  <si>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</si>
  <si>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</si>
  <si>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</si>
  <si>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</si>
  <si>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</si>
  <si>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</si>
  <si>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</si>
  <si>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</si>
  <si>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</si>
  <si>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</si>
  <si>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</si>
  <si>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</si>
  <si>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</si>
  <si>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</si>
  <si>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</si>
  <si>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</si>
  <si>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</si>
  <si>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</si>
  <si>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</si>
  <si>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</si>
  <si>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</si>
  <si>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</si>
  <si>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</si>
  <si>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</si>
  <si>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</si>
  <si>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</si>
  <si>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</si>
  <si>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</si>
  <si>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</si>
  <si>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</si>
  <si>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</si>
  <si>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</si>
  <si>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</si>
  <si>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</si>
  <si>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</si>
  <si>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</si>
  <si>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</si>
  <si>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</si>
  <si>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</si>
  <si>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</si>
  <si>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</si>
  <si>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</si>
  <si>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</si>
  <si>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</si>
  <si>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</si>
  <si>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</si>
  <si>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</si>
  <si>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</si>
  <si>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</si>
  <si>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</si>
  <si>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</si>
  <si>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</si>
  <si>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</si>
  <si>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</si>
  <si>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</si>
  <si>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</si>
  <si>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</si>
  <si>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</si>
  <si>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</si>
  <si>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</si>
  <si>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</si>
  <si>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</si>
  <si>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</si>
  <si>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</si>
  <si>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</si>
  <si>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</si>
  <si>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</si>
  <si>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</si>
  <si>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</si>
  <si>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</si>
  <si>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</si>
  <si>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</si>
  <si>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</si>
  <si>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</si>
  <si>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</si>
  <si>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</si>
  <si>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</si>
  <si>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</si>
  <si>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</si>
  <si>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</si>
  <si>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</si>
  <si>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</si>
  <si>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</si>
  <si>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</si>
  <si>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</si>
  <si>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</si>
  <si>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</si>
  <si>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</si>
  <si>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</si>
  <si>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</si>
  <si>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</si>
  <si>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</si>
  <si>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</si>
  <si>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</si>
  <si>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</si>
  <si>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</si>
  <si>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</si>
  <si>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</si>
  <si>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</si>
  <si>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</si>
  <si>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</si>
  <si>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</si>
  <si>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</si>
  <si>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</si>
  <si>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</si>
  <si>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</si>
  <si>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</si>
  <si>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</si>
  <si>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</si>
  <si>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</si>
  <si>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</si>
  <si>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</si>
  <si>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</si>
  <si>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</si>
  <si>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</si>
  <si>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</si>
  <si>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</si>
  <si>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</si>
  <si>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</si>
  <si>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</si>
  <si>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</si>
  <si>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</si>
  <si>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</si>
  <si>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</si>
  <si>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</si>
  <si>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</si>
  <si>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</si>
  <si>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</si>
  <si>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</si>
  <si>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</si>
  <si>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</si>
  <si>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</si>
  <si>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</si>
  <si>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</si>
  <si>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</si>
  <si>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</si>
  <si>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</si>
  <si>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</si>
  <si>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</si>
  <si>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</si>
  <si>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</si>
  <si>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</si>
  <si>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</si>
  <si>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</si>
  <si>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</si>
  <si>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</si>
  <si>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</si>
  <si>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</si>
  <si>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</si>
  <si>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</si>
  <si>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</si>
  <si>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</si>
  <si>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</si>
  <si>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</si>
  <si>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</si>
  <si>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</si>
  <si>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</si>
  <si>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</si>
  <si>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</si>
  <si>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</si>
  <si>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</si>
  <si>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</si>
  <si>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</si>
  <si>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</si>
  <si>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</si>
  <si>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</si>
  <si>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</si>
  <si>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</si>
  <si>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</si>
  <si>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</si>
  <si>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</si>
  <si>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</si>
  <si>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</si>
  <si>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</si>
  <si>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</si>
  <si>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</si>
  <si>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</si>
  <si>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</si>
  <si>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</si>
  <si>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</si>
  <si>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</si>
  <si>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</si>
  <si>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</si>
  <si>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</si>
  <si>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</si>
  <si>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</si>
  <si>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</si>
  <si>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</si>
  <si>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</si>
  <si>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</si>
  <si>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</si>
  <si>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</si>
  <si>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</si>
  <si>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</si>
  <si>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</si>
  <si>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</si>
  <si>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</si>
  <si>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</si>
  <si>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</si>
  <si>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</si>
  <si>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</si>
  <si>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</si>
  <si>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</si>
  <si>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</si>
  <si>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</si>
  <si>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</si>
  <si>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</si>
  <si>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</si>
  <si>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</si>
  <si>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</si>
  <si>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</si>
  <si>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</si>
  <si>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</si>
  <si>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</si>
  <si>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</si>
  <si>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</si>
  <si>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</si>
  <si>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</si>
  <si>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</si>
  <si>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</si>
  <si>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</si>
  <si>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</si>
  <si>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</si>
  <si>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</si>
  <si>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</si>
  <si>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</si>
  <si>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</si>
  <si>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</si>
  <si>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</si>
  <si>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</si>
  <si>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</si>
  <si>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</si>
  <si>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</si>
  <si>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</si>
  <si>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</si>
  <si>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</si>
  <si>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</si>
  <si>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</si>
  <si>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</si>
  <si>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</si>
  <si>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</si>
  <si>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</si>
  <si>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</si>
  <si>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</si>
  <si>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</si>
  <si>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</si>
  <si>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</si>
  <si>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</si>
  <si>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</si>
  <si>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</si>
  <si>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</si>
  <si>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</si>
  <si>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</si>
  <si>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</si>
  <si>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</si>
  <si>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</si>
  <si>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</si>
  <si>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</si>
  <si>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</si>
  <si>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</si>
  <si>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</si>
  <si>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</si>
  <si>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</si>
  <si>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</si>
  <si>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</si>
  <si>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</si>
  <si>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</si>
  <si>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</si>
  <si>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</si>
  <si>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</si>
  <si>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</si>
  <si>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</si>
  <si>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</si>
  <si>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</si>
  <si>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</si>
  <si>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</si>
  <si>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</si>
  <si>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</si>
  <si>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</si>
  <si>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</si>
  <si>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</si>
  <si>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</si>
  <si>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</si>
  <si>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</si>
  <si>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</si>
  <si>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</si>
  <si>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</si>
  <si>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</si>
  <si>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</si>
  <si>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</si>
  <si>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</si>
  <si>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</si>
  <si>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</si>
  <si>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</si>
  <si>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</si>
  <si>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</si>
  <si>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</si>
  <si>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</si>
  <si>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</si>
  <si>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</si>
  <si>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</si>
  <si>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</si>
  <si>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</si>
  <si>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</si>
  <si>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</si>
  <si>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</si>
  <si>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</si>
  <si>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</si>
  <si>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</si>
  <si>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</si>
  <si>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</si>
  <si>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</si>
  <si>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</si>
  <si>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</si>
  <si>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</si>
  <si>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</si>
  <si>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</si>
  <si>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</si>
  <si>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</si>
  <si>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</si>
  <si>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</si>
  <si>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</si>
  <si>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</si>
  <si>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</si>
  <si>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</si>
  <si>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</si>
  <si>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</si>
  <si>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</si>
  <si>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</si>
  <si>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</si>
  <si>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</si>
  <si>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</si>
  <si>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</si>
  <si>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</si>
  <si>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</si>
  <si>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</si>
  <si>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</si>
  <si>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</si>
  <si>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</si>
  <si>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</si>
  <si>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</si>
  <si>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</si>
  <si>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</si>
  <si>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</si>
  <si>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</si>
  <si>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</si>
  <si>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</si>
  <si>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</si>
  <si>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</si>
  <si>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</si>
  <si>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</si>
  <si>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</si>
  <si>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</si>
  <si>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</si>
  <si>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</si>
  <si>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</si>
  <si>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</si>
  <si>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</si>
  <si>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</si>
  <si>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</si>
  <si>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</si>
  <si>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</si>
  <si>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</si>
  <si>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</si>
  <si>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</si>
  <si>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</si>
  <si>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</si>
  <si>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</si>
  <si>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</si>
  <si>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</si>
  <si>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</si>
  <si>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</si>
  <si>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</si>
  <si>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</si>
  <si>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</si>
  <si>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</si>
  <si>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</si>
  <si>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</si>
  <si>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</si>
  <si>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</si>
  <si>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</si>
  <si>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</si>
  <si>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</si>
  <si>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</si>
  <si>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</si>
  <si>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</si>
  <si>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</si>
  <si>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</si>
  <si>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</si>
  <si>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</si>
  <si>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</si>
  <si>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</si>
  <si>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</si>
  <si>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</si>
  <si>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</si>
  <si>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</si>
  <si>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</si>
  <si>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</si>
  <si>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</si>
  <si>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</si>
  <si>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</si>
  <si>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</si>
  <si>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</si>
  <si>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</si>
  <si>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</si>
  <si>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</si>
  <si>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</si>
  <si>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</si>
  <si>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</si>
  <si>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</si>
  <si>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</si>
  <si>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</si>
  <si>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</si>
  <si>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</si>
  <si>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</si>
  <si>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</si>
  <si>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</si>
  <si>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</si>
  <si>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</si>
  <si>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</si>
  <si>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</si>
  <si>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</si>
  <si>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</si>
  <si>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</si>
  <si>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</si>
  <si>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</si>
  <si>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</si>
  <si>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</si>
  <si>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</si>
  <si>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</si>
  <si>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</si>
  <si>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</si>
  <si>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</si>
  <si>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</si>
  <si>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</si>
  <si>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</si>
  <si>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</si>
  <si>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</si>
  <si>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</si>
  <si>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</si>
  <si>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</si>
  <si>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</si>
  <si>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</si>
  <si>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</si>
  <si>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</si>
  <si>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</si>
  <si>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</si>
  <si>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</si>
  <si>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</si>
  <si>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</si>
  <si>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</si>
  <si>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</si>
  <si>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</si>
  <si>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</si>
  <si>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</si>
  <si>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</si>
  <si>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</si>
  <si>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</si>
  <si>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</si>
  <si>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</si>
  <si>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</si>
  <si>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</si>
  <si>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</si>
  <si>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</si>
  <si>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</si>
  <si>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</si>
  <si>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</si>
  <si>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</si>
  <si>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</si>
  <si>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</si>
  <si>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</si>
  <si>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</si>
  <si>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</si>
  <si>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</si>
  <si>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</si>
  <si>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</si>
  <si>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</si>
  <si>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</si>
  <si>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</si>
  <si>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</si>
  <si>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</si>
  <si>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</si>
  <si>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</si>
  <si>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</si>
  <si>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</si>
  <si>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</si>
  <si>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</si>
  <si>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</si>
  <si>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</si>
  <si>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</si>
  <si>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</si>
  <si>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</si>
  <si>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</si>
  <si>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</si>
  <si>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</si>
  <si>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</si>
  <si>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</si>
  <si>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</si>
  <si>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</si>
  <si>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</si>
  <si>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</si>
  <si>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</si>
  <si>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</si>
  <si>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</si>
  <si>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</si>
  <si>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</si>
  <si>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</si>
  <si>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</si>
  <si>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</si>
  <si>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</si>
  <si>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</si>
  <si>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</si>
  <si>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</si>
  <si>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</si>
  <si>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</si>
  <si>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</si>
  <si>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</si>
  <si>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</si>
  <si>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</si>
  <si>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</si>
  <si>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</si>
  <si>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</si>
  <si>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</si>
  <si>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</si>
  <si>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</si>
  <si>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</si>
  <si>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</si>
  <si>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</si>
  <si>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</si>
  <si>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</si>
  <si>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</si>
  <si>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</si>
  <si>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</si>
  <si>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</si>
  <si>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</si>
  <si>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</si>
  <si>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</si>
  <si>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</si>
  <si>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</si>
  <si>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</si>
  <si>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</si>
  <si>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</si>
  <si>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</si>
  <si>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</si>
  <si>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</si>
  <si>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</si>
  <si>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</si>
  <si>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</si>
  <si>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</si>
  <si>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</si>
  <si>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</si>
  <si>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</si>
  <si>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</si>
  <si>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</si>
  <si>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</si>
  <si>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</si>
  <si>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</si>
  <si>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</si>
  <si>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</si>
  <si>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</si>
  <si>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</si>
  <si>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</si>
  <si>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</si>
  <si>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</si>
  <si>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</si>
  <si>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</si>
  <si>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</si>
  <si>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</si>
  <si>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</si>
  <si>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</si>
  <si>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</si>
  <si>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</si>
  <si>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</si>
  <si>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</si>
  <si>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</si>
  <si>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</si>
  <si>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</si>
  <si>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</si>
  <si>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</si>
  <si>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</si>
  <si>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</si>
  <si>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</si>
  <si>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</si>
  <si>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</si>
  <si>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</si>
  <si>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</si>
  <si>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</si>
  <si>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</si>
  <si>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</si>
  <si>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</si>
  <si>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</si>
  <si>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</si>
  <si>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</si>
  <si>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</si>
  <si>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</si>
  <si>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</si>
  <si>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</si>
  <si>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</si>
  <si>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</si>
  <si>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</si>
  <si>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</si>
  <si>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</si>
  <si>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</si>
  <si>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</si>
  <si>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</si>
  <si>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</si>
  <si>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</si>
  <si>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</si>
  <si>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</si>
  <si>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</si>
  <si>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</si>
  <si>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</si>
  <si>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</si>
  <si>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</si>
  <si>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</si>
  <si>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</si>
  <si>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</si>
  <si>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</si>
  <si>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</si>
  <si>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</si>
  <si>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</si>
  <si>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</si>
  <si>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</si>
  <si>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</si>
  <si>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</si>
  <si>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</si>
  <si>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</si>
  <si>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</si>
  <si>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</si>
  <si>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</si>
  <si>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</si>
  <si>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</si>
  <si>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</si>
  <si>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</si>
  <si>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</si>
  <si>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</si>
  <si>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</si>
  <si>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</si>
  <si>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</si>
  <si>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</si>
  <si>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</si>
  <si>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</si>
  <si>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</si>
  <si>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</si>
  <si>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</si>
  <si>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</si>
  <si>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</si>
  <si>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</si>
  <si>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</si>
  <si>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</si>
  <si>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</si>
  <si>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</si>
  <si>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</si>
  <si>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</si>
  <si>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</si>
  <si>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</si>
  <si>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</si>
  <si>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</si>
  <si>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</si>
  <si>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</si>
  <si>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</si>
  <si>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</si>
  <si>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</si>
  <si>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</si>
  <si>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</si>
  <si>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</si>
  <si>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</si>
  <si>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</si>
  <si>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</si>
  <si>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</si>
  <si>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</si>
  <si>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</si>
  <si>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</si>
  <si>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</si>
  <si>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</si>
  <si>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</si>
  <si>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</si>
  <si>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</si>
  <si>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</si>
  <si>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</si>
  <si>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</si>
  <si>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</si>
  <si>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</si>
  <si>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</si>
  <si>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</si>
  <si>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</si>
  <si>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</si>
  <si>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</si>
  <si>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</si>
  <si>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</si>
  <si>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</si>
  <si>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</si>
  <si>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</si>
  <si>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</si>
  <si>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</si>
  <si>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</si>
  <si>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</si>
  <si>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</si>
  <si>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</si>
  <si>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</si>
  <si>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</si>
  <si>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</si>
  <si>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</si>
  <si>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</si>
  <si>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</si>
  <si>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</si>
  <si>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</si>
  <si>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</si>
  <si>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</si>
  <si>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</si>
  <si>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</si>
  <si>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</si>
  <si>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</si>
  <si>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</si>
  <si>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</si>
  <si>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</si>
  <si>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</si>
  <si>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</si>
  <si>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</si>
  <si>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</si>
  <si>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</si>
  <si>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</si>
  <si>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</si>
  <si>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</si>
  <si>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</si>
  <si>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</si>
  <si>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</si>
  <si>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</si>
  <si>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</si>
  <si>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</si>
  <si>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</si>
  <si>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</si>
  <si>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</si>
  <si>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</si>
  <si>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</si>
  <si>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</si>
  <si>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</si>
  <si>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</si>
  <si>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</si>
  <si>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</si>
  <si>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</si>
  <si>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</si>
  <si>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</si>
  <si>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</si>
  <si>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</si>
  <si>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</si>
  <si>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</si>
  <si>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</si>
  <si>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</si>
  <si>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</si>
  <si>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</si>
  <si>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</si>
  <si>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</si>
  <si>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</si>
  <si>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</si>
  <si>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</si>
  <si>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</si>
  <si>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</si>
  <si>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</si>
  <si>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</si>
  <si>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</si>
  <si>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</si>
  <si>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</si>
  <si>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</si>
  <si>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</si>
  <si>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</si>
  <si>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</si>
  <si>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</si>
  <si>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</si>
  <si>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</si>
  <si>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</si>
  <si>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</si>
  <si>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</si>
  <si>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</si>
  <si>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</si>
  <si>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</si>
  <si>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</si>
  <si>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</si>
  <si>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</si>
  <si>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</si>
  <si>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</si>
  <si>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</si>
  <si>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</si>
  <si>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</si>
  <si>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</si>
  <si>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</si>
  <si>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</si>
  <si>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</si>
  <si>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</si>
  <si>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</si>
  <si>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</si>
  <si>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</si>
  <si>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</si>
  <si>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</si>
  <si>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</si>
  <si>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</si>
  <si>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</si>
  <si>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</si>
  <si>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</si>
  <si>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</si>
  <si>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</si>
  <si>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</si>
  <si>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</si>
  <si>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</si>
  <si>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</si>
  <si>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</si>
  <si>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</si>
  <si>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</si>
  <si>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</si>
  <si>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</si>
  <si>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</si>
  <si>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</si>
  <si>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</si>
  <si>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</si>
  <si>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</si>
  <si>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</si>
  <si>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</si>
  <si>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</si>
  <si>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</si>
  <si>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</si>
  <si>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</si>
  <si>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</si>
  <si>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</si>
  <si>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</si>
  <si>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</si>
  <si>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</si>
  <si>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</si>
  <si>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</si>
  <si>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</si>
  <si>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</si>
  <si>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</si>
  <si>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</si>
  <si>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</si>
  <si>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</si>
  <si>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</si>
  <si>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</si>
  <si>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</si>
  <si>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</si>
  <si>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</si>
  <si>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</si>
  <si>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</si>
  <si>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</si>
  <si>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</si>
  <si>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</si>
  <si>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</si>
  <si>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</si>
  <si>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</si>
  <si>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</si>
  <si>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</si>
  <si>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</si>
  <si>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</si>
  <si>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</si>
  <si>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</si>
  <si>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</si>
  <si>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</si>
  <si>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</si>
  <si>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</si>
  <si>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</si>
  <si>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</si>
  <si>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</si>
  <si>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</si>
  <si>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</si>
  <si>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</si>
  <si>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</si>
  <si>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</si>
  <si>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</si>
  <si>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</si>
  <si>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</si>
  <si>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</si>
  <si>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</si>
  <si>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</si>
  <si>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</si>
  <si>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</si>
  <si>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</si>
  <si>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</si>
  <si>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</si>
  <si>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</si>
  <si>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</si>
  <si>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</si>
  <si>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</si>
  <si>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</si>
  <si>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</si>
  <si>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</si>
  <si>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</si>
  <si>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</si>
  <si>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</si>
  <si>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</si>
  <si>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</si>
  <si>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</si>
  <si>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</si>
  <si>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</si>
  <si>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</si>
  <si>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</si>
  <si>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</si>
  <si>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</si>
  <si>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</si>
  <si>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</si>
  <si>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</si>
  <si>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</si>
  <si>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</si>
  <si>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</si>
  <si>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</si>
  <si>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</si>
  <si>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</si>
  <si>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</si>
  <si>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</si>
  <si>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</si>
  <si>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</si>
  <si>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</si>
  <si>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</si>
  <si>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</si>
  <si>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</si>
  <si>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</si>
  <si>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</si>
  <si>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</si>
  <si>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</si>
  <si>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</si>
  <si>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</si>
  <si>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</si>
  <si>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</si>
  <si>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</si>
  <si>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</si>
  <si>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</si>
  <si>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</si>
  <si>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</si>
  <si>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</si>
  <si>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</si>
  <si>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</si>
  <si>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</si>
  <si>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</si>
  <si>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</si>
  <si>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</si>
  <si>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</si>
  <si>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</si>
  <si>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</si>
  <si>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</si>
  <si>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</si>
  <si>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</si>
  <si>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</si>
  <si>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</si>
  <si>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</si>
  <si>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</si>
  <si>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</si>
  <si>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</si>
  <si>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</si>
  <si>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</si>
  <si>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</si>
  <si>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</si>
  <si>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</si>
  <si>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</si>
  <si>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</si>
  <si>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</si>
  <si>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</si>
  <si>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</si>
  <si>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</si>
  <si>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</si>
  <si>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</si>
  <si>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</si>
  <si>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</si>
  <si>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</si>
  <si>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</si>
  <si>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</si>
  <si>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</si>
  <si>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</si>
  <si>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</si>
  <si>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</si>
  <si>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</si>
  <si>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</si>
  <si>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</si>
  <si>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</si>
  <si>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</si>
  <si>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</si>
  <si>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</si>
  <si>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</si>
  <si>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</si>
  <si>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</si>
  <si>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</si>
  <si>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</si>
  <si>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</si>
  <si>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</si>
  <si>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</si>
  <si>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</si>
  <si>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</si>
  <si>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</si>
  <si>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</si>
  <si>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</si>
  <si>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</si>
  <si>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</si>
  <si>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</si>
  <si>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</si>
  <si>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</si>
  <si>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</si>
  <si>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</si>
  <si>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</si>
  <si>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</si>
  <si>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</si>
  <si>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</si>
  <si>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</si>
  <si>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</si>
  <si>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</si>
  <si>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</si>
  <si>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</si>
  <si>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</si>
  <si>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</si>
  <si>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</si>
  <si>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</si>
  <si>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</si>
  <si>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</si>
  <si>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</si>
  <si>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</si>
  <si>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</si>
  <si>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</si>
  <si>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</si>
  <si>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</si>
  <si>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</si>
  <si>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</si>
  <si>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</si>
  <si>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</si>
  <si>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</si>
  <si>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</si>
  <si>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</si>
  <si>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</si>
  <si>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</si>
  <si>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</si>
  <si>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</si>
  <si>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</si>
  <si>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</si>
  <si>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</si>
  <si>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</si>
  <si>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</si>
  <si>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</si>
  <si>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</si>
  <si>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</si>
  <si>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</si>
  <si>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</si>
  <si>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</si>
  <si>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</si>
  <si>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</si>
  <si>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</si>
  <si>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</si>
  <si>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</si>
  <si>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</si>
  <si>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</si>
  <si>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</si>
  <si>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</si>
  <si>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</si>
  <si>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</si>
  <si>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</si>
  <si>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</si>
  <si>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</si>
  <si>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</si>
  <si>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</si>
  <si>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</si>
  <si>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</si>
  <si>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</si>
  <si>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</si>
  <si>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</si>
  <si>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</si>
  <si>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</si>
  <si>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</si>
  <si>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</si>
  <si>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</si>
  <si>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</si>
  <si>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</si>
  <si>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</si>
  <si>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</si>
  <si>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</si>
  <si>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</si>
  <si>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</si>
  <si>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</si>
  <si>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</si>
  <si>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</si>
  <si>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</si>
  <si>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</si>
  <si>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</si>
  <si>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</si>
  <si>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</si>
  <si>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</si>
  <si>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</si>
  <si>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</si>
  <si>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</si>
  <si>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</si>
  <si>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</si>
  <si>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</si>
  <si>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</si>
  <si>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</si>
  <si>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</si>
  <si>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</si>
  <si>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</si>
  <si>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</si>
  <si>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</si>
  <si>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</si>
  <si>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</si>
  <si>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</si>
  <si>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</si>
  <si>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</si>
  <si>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</si>
  <si>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</si>
  <si>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</si>
  <si>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</si>
  <si>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</si>
  <si>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</si>
  <si>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</si>
  <si>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</si>
  <si>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</si>
  <si>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</si>
  <si>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</si>
  <si>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</si>
  <si>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</si>
  <si>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</si>
  <si>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</si>
  <si>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</si>
  <si>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</si>
  <si>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</si>
  <si>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</si>
  <si>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</si>
  <si>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</si>
  <si>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</si>
  <si>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</si>
  <si>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</si>
  <si>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</si>
  <si>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</si>
  <si>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</si>
  <si>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</si>
  <si>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</si>
  <si>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</si>
  <si>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</si>
  <si>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</si>
  <si>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</si>
  <si>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</si>
  <si>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</si>
  <si>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</si>
  <si>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</si>
  <si>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</si>
  <si>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</si>
  <si>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</si>
  <si>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</si>
  <si>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</si>
  <si>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</si>
  <si>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</si>
  <si>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</si>
  <si>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</si>
  <si>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</si>
  <si>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</si>
  <si>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</si>
  <si>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</si>
  <si>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</si>
  <si>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</si>
  <si>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</si>
  <si>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</si>
  <si>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</si>
  <si>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</si>
  <si>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</si>
  <si>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</si>
  <si>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</si>
  <si>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</si>
  <si>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</si>
  <si>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</si>
  <si>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</si>
  <si>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</si>
  <si>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</si>
  <si>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</si>
  <si>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</si>
  <si>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</si>
  <si>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</si>
  <si>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</si>
  <si>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</si>
  <si>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</si>
  <si>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</si>
  <si>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</si>
  <si>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</si>
  <si>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</si>
  <si>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</si>
  <si>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</si>
  <si>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</si>
  <si>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</si>
  <si>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</si>
  <si>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</si>
  <si>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</si>
  <si>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</si>
  <si>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</si>
  <si>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</si>
  <si>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</si>
  <si>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</si>
  <si>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</si>
  <si>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</si>
  <si>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</si>
  <si>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</si>
  <si>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</si>
  <si>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</si>
  <si>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</si>
  <si>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</si>
  <si>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</si>
  <si>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</si>
  <si>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</si>
  <si>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</si>
  <si>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</si>
  <si>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</si>
  <si>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</si>
  <si>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</si>
  <si>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</si>
  <si>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</si>
  <si>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on the way need 30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</si>
  <si>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</si>
  <si>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</si>
  <si>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</si>
  <si>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</si>
  <si>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</si>
  <si>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90 Min</t>
  </si>
  <si>
    <t xml:space="preserve"> PCM-20251018-00001225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</si>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</sst>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285.63675856481132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5.1414459490697482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45948.585184374999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45948.585184374999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45948.585184374999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45948.585184374999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45948.585184374999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45948.585184374999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45948.585184374999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45948.585184374999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45948.585184374999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45948.585184374999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45948.585184374999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45948.585184374999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45948.585184374999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45948.585184374999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45948.585184374999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45948.585184374999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45948.585184374999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45948.585184374999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45948.585184374999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45948.585184374999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45948.585184374999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45948.585184374999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45948.585184374999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45948.585184374999</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45948.585184374999</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45948.585184374999</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45948.585184374999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45948.585184374999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45948.585184374999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45948.585184374999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45948.585184374999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45948.585184374999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45948.585184374999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45948.585184374999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45948.585184374999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45948.585184374999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45948.585184374999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45948.585184374999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45948.585184374999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45948.585184374999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45948.585184374999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45948.585184374999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45948.585184374999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45948.585184374999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45948.585184374999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45948.585184374999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45948.585184374999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45948.585184374999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45948.585184374999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45948.585184374999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45948.585184374999</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45948.585184374999</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45948.585184374999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45948.585184374999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45948.585184374999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45948.585184374999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45948.585184374999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45948.585184374999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45948.585184374999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45948.585184374999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45948.585184374999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45948.585184374999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45948.585184374999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45948.585184374999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45948.585184374999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45948.585184374999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45948.585184374999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45948.585184374999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45948.585184374999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45948.585184374999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45948.585184374999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45948.585184374999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45948.585184374999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45948.585184374999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45948.585184374999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45948.585184374999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45948.585184374999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45948.585184374999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45948.585184374999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45948.585184374999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45948.585184374999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45948.585184374999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45948.585184374999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45948.585184374999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45948.585184374999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45948.585184374999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45948.585184374999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45948.585184374999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45948.585184374999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45948.585184374999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45948.585184374999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45948.585184374999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45948.585184374999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45948.585184374999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45948.585184374999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45948.585184374999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45948.585184374999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45948.585184374999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45948.585184374999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45948.585184374999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45948.585184374999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45948.585184374999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45948.585184374999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45948.585184374999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45948.585184374999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45948.585184374999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45948.585184374999</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45948.585184374999</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9293AC06-BD28-4213-B78A-A3CB4A2DC9D3}"/>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141.8581010416674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123.58534641203732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4.0894089120338322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1.0705208333092742E-2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45948.585184374999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45948.585184374999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45948.585184374999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45948.585184374999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45948.585184374999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45948.585184374999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45948.585184374999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45948.585184374999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45948.585184374999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45948.585184374999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45948.585184374999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45948.585184374999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45948.585184374999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45948.585184374999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45948.585184374999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45948.585184374999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45948.585184374999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45948.585184374999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45948.585184374999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45948.585184374999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45948.585184374999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45948.585184374999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45948.585184374999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45948.585184374999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45948.585184374999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45948.585184374999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45948.585184374999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45948.585184374999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45948.585184374999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45948.585184374999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45948.585184374999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45948.585184374999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45948.585184374999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45948.585184374999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45948.585184374999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45948.585184374999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45948.585184374999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45948.585184374999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45948.585184374999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45948.585184374999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45948.585184374999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45948.585184374999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45948.585184374999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45948.585184374999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45948.585184374999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45948.585184374999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45948.585184374999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45948.585184374999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45948.585184374999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45948.585184374999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45948.585184374999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45948.585184374999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45948.585184374999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45948.585184374999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45948.585184374999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45948.585184374999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45948.585184374999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45948.585184374999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45948.585184374999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45948.585184374999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45948.585184374999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45948.585184374999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45948.585184374999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45948.585184374999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45948.585184374999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45948.585184374999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45948.585184374999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45948.585184374999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45948.585184374999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45948.585184374999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45948.585184374999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45948.585184374999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45948.585184374999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45948.585184374999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45948.585184374999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45948.585184374999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45948.585184374999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45948.585184374999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45948.585184374999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45948.585184374999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45948.585184374999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45948.585184374999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45948.585184374999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45948.585184374999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45948.585184374999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45948.585184374999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45948.585184374999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45948.585184374999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45948.585184374999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45948.585184374999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45948.585184374999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45948.585184374999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45948.585184374999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45948.585184374999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45948.585184374999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2.3795601846359205E-2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45948.585184490737</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45948.585184490737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45948.585184490737</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45948.585184490737</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45948.585184490737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45948.585184490737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45948.585184490737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45948.585184490737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45948.585184490737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45948.585184490737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45948.585184490737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45948.585184490737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45948.585184490737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45948.585184490737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45948.585184490737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45948.585184490737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45948.585184490737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45948.585184490737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45948.585184490737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45948.585184490737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45948.585184490737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45948.585184490737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45948.585184490737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45948.585184490737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45948.585184490737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45948.585184490737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45948.585184490737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45948.585184490737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45948.585184490737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45948.585184490737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45948.585184490737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45948.585184490737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45948.585184490737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45948.585184490737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45948.585184490737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45948.585184490737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45948.585184490737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45948.585184490737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45948.585184490737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45948.585184490737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45948.585184490737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45948.585184490737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45948.585184490737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45948.585184490737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45948.585184490737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45948.585184490737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45948.585184490737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45948.585184490737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45948.585184490737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45948.585184490737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45948.585184490737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45948.585184490737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45948.585184490737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45948.585184490737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45948.585184490737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45948.585184490737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45948.585184490737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45948.585184490737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45948.585184490737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45948.585184490737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45948.585184490737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45948.585184490737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45948.585184490737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45948.585184490737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45948.585184490737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45948.585184490737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45948.585184490737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45948.585184490737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45948.585184490737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45948.585184490737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45948.585184490737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45948.585184490737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45948.585184490737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45948.585184490737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45948.585184490737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45948.585184490737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45948.585184490737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45948.585184490737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45948.585184490737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45948.585184490737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45948.585184490737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45948.585184490737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45948.585184490737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45948.585184490737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45948.585184490737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45948.585184490737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45948.585184490737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45948.585184490737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45948.585184490737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45948.585184490737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45948.585184490737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45948.585184490737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45948.585184490737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45948.585184490737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45948.585184490737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45948.585184490737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45948.585184490737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45948.585184490737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45948.585184490737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45948.585184490737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45948.585184490737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45948.585184490737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45948.585184490737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45948.585184490737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45948.585184490737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45948.585184490737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45948.585184490737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45948.585184490737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45948.585184490737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45948.585184490737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45948.585184490737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45948.585184490737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45948.585184490737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45948.585184490737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45948.585184490737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45948.585184490737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45948.585184490737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45948.585184490737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45948.585184490737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45948.585184490737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45948.585184490737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45948.585184490737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45948.585184490737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45948.585184490737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45948.585184490737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45948.585184490737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45948.585184490737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45948.585184490737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45948.585184490737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45948.585184490737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45948.585184490737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45948.585184490737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45948.585184490737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45948.585184490737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45948.585184490737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45948.585184490737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45948.585184490737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45948.585184490737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45948.585184490737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45948.585184490737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45948.585184490737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45948.585184490737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45948.585184490737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45948.585184490737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45948.585184490737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45948.585184490737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45948.585184490737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45948.585184490737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45948.585184490737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45948.585184490737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45948.585184490737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45948.585184490737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45948.585184490737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45948.585184490737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45948.585184490737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45948.585184490737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45948.585184490737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45948.585184490737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45948.585184490737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45948.585184490737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45948.585184490737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45948.585184490737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45948.585184490737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45948.585184490737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45948.585184490737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45948.585184490737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45948.585184490737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45948.585184490737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45948.585184490737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45948.585184490737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45948.585184490737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45948.585184490737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45948.585184490737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45948.585184490737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45948.585184490737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45948.585184490737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45948.585184490737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45948.585184490737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45948.585184490737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45948.585184490737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45948.585184490737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45948.585184490737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45948.585184490737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45948.585184490737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45948.585184490737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45948.585184490737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45948.585184490737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45948.585184490737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45948.585184490737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45948.585184490737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45948.585184490737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45948.585184490737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45948.585184490737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45948.585184490737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45948.585184490737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45948.585184490737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45948.585184490737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45948.585184490737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45948.585184490737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45948.585184490737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45948.585184490737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45948.585184490737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45948.585184490737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45948.585184490737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45948.585184490737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45948.585184490737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45948.585184490737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45948.585184490737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45948.585184490737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45948.585184490737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45948.585184490737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45948.585184490737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45948.585184490737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45948.585184490737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45948.585184490737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45948.585184490737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45948.585184490737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45948.585184490737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45948.585184490737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45948.585184490737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45948.585184490737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45948.585184490737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45948.585184490737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45948.585184490737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45948.585184490737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45948.585184490737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45948.585184490737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45948.585184490737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45948.585184490737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45948.585184490737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45948.585184490737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45948.585184490737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45948.585184490737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45948.585184490737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45948.585184490737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45948.585184490737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45948.585184490737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45948.585184490737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45948.585184490737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45948.585184490737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45948.585184490737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45948.585184490737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45948.585184490737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45948.585184490737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45948.585184490737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45948.585184490737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45948.585184490737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45948.585184490737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45948.585184490737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45948.585184490737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45948.585184490737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45948.585184490737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45948.585184490737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45948.585184490737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45948.585184490737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45948.585184490737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45948.585184490737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45948.585184490737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45948.585184490737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45948.585184490737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45948.585184490737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45948.585184490737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45948.585184490737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45948.585184490737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45948.585184490737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45948.585184490737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45948.585184490737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45948.585184490737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45948.585184490737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45948.585184490737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45948.585184490737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45948.585184490737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45948.585184490737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45948.585184490737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45948.585184490737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45948.585184490737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45948.585184490737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45948.585184490737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45948.585184490737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45948.585184490737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45948.585184490737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45948.585184490737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45948.585184490737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45948.585184490737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45948.585184490737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45948.585184490737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45948.585184490737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45948.585184490737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45948.585184490737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45948.585184490737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45948.585184490737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45948.585184490737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45948.585184490737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45948.585184490737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45948.585184490737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45948.585184490737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45948.585184490737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45948.585184490737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45948.585184490737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45948.585184490737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45948.585184490737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45948.585184490737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45948.585184490737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45948.585184490737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45948.585184490737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45948.585184490737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45948.585184490737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45948.585184490737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45948.585184490737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45948.585184490737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45948.585184490737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45948.585184490737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45948.585184490737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45948.585184490737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45948.585184490737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45948.585184490737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45948.585184490737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45948.585184490737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45948.585184490737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45948.585184490737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45948.585184490737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45948.585184490737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45948.585184490737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45948.585184490737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45948.585184490737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45948.585184490737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45948.585184490737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45948.585184490737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45948.585184490737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45948.585184490737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45948.585184490737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45948.585184490737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45948.585184490737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45948.585184490737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45948.585184490737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45948.585184490737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45948.585184490737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45948.585184490737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45948.585184490737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45948.585184490737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45948.585184490737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45948.585184490737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45948.585184490737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45948.585184490737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45948.585184490737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45948.585184490737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45948.585184490737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45948.585184490737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45948.585184490737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45948.585184490737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45948.585184490737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45948.585184490737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45948.585184490737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45948.585184490737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45948.585184490737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45948.585184490737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45948.585184490737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45948.585184490737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45948.585184490737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45948.585184490737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45948.585184490737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45948.585184490737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45948.585184490737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45948.585184490737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45948.585184490737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45948.585184490737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45948.585184490737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45948.585184490737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45948.585184490737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45948.585184490737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45948.585184490737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45948.585184490737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45948.585184490737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45948.585184490737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45948.585184490737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45948.585184490737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45948.585184490737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45948.585184490737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45948.585184490737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45948.585184490737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45948.585184490737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45948.585184490737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45948.585184490737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45948.585184490737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45948.585184490737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45948.585184490737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45948.585184490737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45948.585184490737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45948.585184490737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45948.585184490737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45948.585184490737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45948.585184490737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45948.585184490737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45948.585184490737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45948.585184490737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45948.585184490737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45948.585184490737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45948.585184490737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45948.585184490737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45948.585184490737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45948.585184490737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45948.585184490737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45948.585184490737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45948.585184490737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45948.585184490737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45948.585184490737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45948.585184490737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45948.585184490737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45948.585184490737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45948.585184490737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45948.585184490737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45948.585184490737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45948.585184490737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45948.585184490737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45948.585184490737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45948.585184490737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45948.585184490737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45948.585184490737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45948.585184490737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45948.585184490737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45948.585184490737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45948.585184490737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45948.585184490737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45948.585184490737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45948.585184490737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45948.585184490737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45948.585184490737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45948.585184490737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45948.585184490737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45948.585184490737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45948.585184490737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45948.585184490737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45948.585184490737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45948.585184490737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45948.585184490737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45948.585184490737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45948.585184490737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45948.585184490737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45948.585184490737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45948.585184490737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45948.585184490737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45948.585184490737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45948.585184490737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45948.585184490737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45948.585184490737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45948.585184490737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45948.585184490737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45948.585184490737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45948.585184490737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45948.585184490737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45948.585184490737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45948.585184490737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45948.585184490737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45948.585184490737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45948.585184490737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45948.585184490737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45948.585184490737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45948.585184490737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45948.585184490737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45948.585184490737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45948.585184490737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45948.585184490737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45948.585184490737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45948.585184490737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45948.585184490737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45948.585184490737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45948.585184490737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45948.585184490737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45948.585184490737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45948.585184490737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45948.585184490737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45948.585184490737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45948.585184490737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45948.585184490737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45948.585184490737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45948.585184490737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45948.585184490737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45948.585184490737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45948.585184490737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45948.585184490737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45948.585184490737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45948.585184490737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45948.585184490737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45948.585184490737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45948.585184490737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45948.585184490737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45948.585184490737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45948.585184490737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45948.585184490737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45948.585184490737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45948.585184490737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45948.585184490737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45948.585184490737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45948.585184490737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45948.585184490737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45948.585184490737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45948.585184490737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45948.585184490737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45948.585184490737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45948.585184490737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45948.585184490737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45948.585184490737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45948.585184490737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45948.585184490737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45948.585184490737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45948.585184490737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45948.585184490737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45948.585184490737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45948.585184490737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45948.585184490737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45948.585184490737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45948.585184490737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45948.585184490737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45948.585184490737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45948.585184490737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45948.585184490737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45948.585184490737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45948.585184490737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45948.585184490737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45948.585184490737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45948.585184490737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45948.585184490737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45948.585184490737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45948.585184490737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45948.585184490737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45948.585184490737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45948.585184490737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45948.585184490737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45948.585184490737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45948.585184490737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45948.585184490737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45948.585184490737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45948.585184490737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45948.585184490737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45948.585184490737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45948.585184490737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45948.585184490737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45948.585184490737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45948.585184490737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45948.585184490737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45948.585184490737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45948.585184490737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45948.585184490737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45948.585184490737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45948.585184490737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45948.585184490737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45948.585184490737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45948.585184490737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45948.585184490737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45948.585184490737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45948.585184490737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45948.585184490737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45948.585184490737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45948.585184490737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45948.585184490737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45948.585184490737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45948.585184490737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45948.585184490737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45948.585184490737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45948.585184490737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45948.585184490737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45948.585184490737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45948.585184490737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45948.585184490737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45948.585184490737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45948.585184490737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45948.585184490737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45948.585184490737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45948.585184490737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45948.585184490737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45948.585184490737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45948.585184490737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45948.585184490737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45948.585184490737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45948.585184490737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45948.585184490737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45948.585184490737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45948.585184490737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45948.585184490737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45948.585184490737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45948.585184490737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45948.585184490737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45948.585184490737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45948.585184490737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45948.585184490737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45948.585184490737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45948.585184490737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45948.585184490737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45948.585184490737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45948.585184490737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45948.585184490737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45948.585184490737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45948.585184490737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45948.585184490737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45948.585184490737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45948.585184490737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45948.585184490737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45948.585184490737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45948.585184490737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45948.585184490737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45948.585184490737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45948.585184490737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45948.585184490737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45948.585184490737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45948.585184490737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45948.585184490737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45948.585184490737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45948.585184490737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45948.585184490737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45948.585184490737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45948.585184490737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45948.585184490737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45948.585184490737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45948.585184490737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45948.585184490737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45948.585184490737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45948.585184490737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45948.585184490737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45948.585184490737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45948.585184490737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45948.585184490737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45948.585184490737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45948.585184490737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45948.585184490737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45948.585184490737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45948.585184490737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45948.585184490737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45948.585184490737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45948.585184490737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45948.585184490737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45948.585184490737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45948.585184490737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45948.585184490737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45948.585184490737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45948.585184490737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45948.585184490737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45948.585184490737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45948.585184490737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45948.585184490737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45948.585184490737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45948.585184490737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45948.585184490737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45948.585184490737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45948.585184490737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45948.585184490737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45948.585184490737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45948.585184490737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45948.585184490737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45948.585184490737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45948.585184490737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45948.585184490737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45948.585184490737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45948.585184490737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45948.585184490737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45948.585184490737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45948.585184490737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45948.585184490737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45948.585184490737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45948.585184490737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45948.585184490737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45948.585184490737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45948.585184490737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45948.585184490737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45948.585184490737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45948.585184490737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45948.585184490737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45948.585184490737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45948.585184490737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45948.585184490737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45948.585184490737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45948.585184490737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45948.585184490737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45948.585184490737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45948.585184490737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45948.585184490737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45948.585184490737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45948.585184490737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45948.585184490737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45948.585184490737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45948.585184490737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45948.585184490737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45948.585184490737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45948.585184490737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45948.585184490737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45948.585184490737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45948.585184490737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45948.585184490737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45948.585184490737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45948.585184490737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45948.585184490737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45948.585184490737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45948.585184490737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45948.585184490737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45948.585184490737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45948.585184490737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45948.585184490737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45948.585184490737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45948.585184490737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45948.585184490737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45948.585184490737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45948.585184490737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45948.585184490737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45948.585184490737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45948.585184490737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45948.585184490737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45948.585184490737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45948.585184490737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45948.585184490737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45948.585184490737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45948.585184490737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45948.585184490737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45948.585184490737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45948.585184490737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45948.585184490737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45948.585184490737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45948.585184490737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45948.585184490737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45948.585184490737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45948.585184490737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45948.585184490737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45948.585184490737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45948.585184490737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45948.585184490737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45948.585184490737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45948.585184490737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45948.585184490737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45948.585184490737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45948.585184490737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45948.585184490737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45948.585184490737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45948.585184490737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45948.585184490737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45948.585184490737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45948.585184490737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45948.585184490737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45948.585184490737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45948.585184490737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45948.585184490737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45948.585184490737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45948.585184490737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45948.585184490737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45948.585184490737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45948.585184490737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45948.585184490737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45948.585184490737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45948.585184490737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45948.585184490737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45948.585184490737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45948.585184490737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45948.585184490737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45948.585184490737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45948.585184490737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45948.585184490737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45948.585184490737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45948.585184490737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45948.585184490737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45948.585184490737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45948.585184490737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45948.585184490737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45948.585184490737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45948.585184490737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45948.585184490737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45948.585184490737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45948.585184490737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45948.585184490737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45948.585184490737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45948.585184490737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45948.585184490737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45948.585184490737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45948.585184490737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45948.585184490737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45948.585184490737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45948.585184490737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45948.585184490737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45948.585184490737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45948.585184490737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45948.585184490737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45948.585184490737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45948.585184490737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45948.585184490737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45948.585184490737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45948.585184490737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45948.585184490737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45948.585184490737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45948.585184490737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45948.585184490737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45948.585184490737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45948.585184490737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45948.585184490737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45948.585184490737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45948.585184490737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45948.585184490737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45948.585184490737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45948.585184490737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45948.585184490737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45948.585184490737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45948.585184490737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45948.585184490737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45948.585184490737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45948.585184490737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45948.585184490737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45948.585184490737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45948.585184490737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45948.585184490737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45948.585184490737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45948.585184490737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45948.585184490737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45948.585184490737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45948.585184490737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45948.585184490737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45948.585184490737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45948.585184490737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45948.585184490737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45948.585184490737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45948.585184490737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45948.585184490737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45948.585184490737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45948.585184490737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45948.585184490737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45948.585184490737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45948.585184490737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45948.585184490737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45948.585184490737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45948.585184490737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45948.585184490737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45948.585184490737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45948.585184490737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45948.585184490737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45948.585184490737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45948.585184490737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45948.585184490737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45948.585184490737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45948.585184490737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45948.585184490737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45948.585184490737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45948.585184490737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45948.585184490737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45948.585184490737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45948.585184490737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45948.585184490737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45948.585184490737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45948.585184490737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45948.585184490737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45948.585184490737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45948.585184490737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45948.585184490737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45948.585184490737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45948.585184490737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45948.585184490737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45948.585184490737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45948.585184490737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45948.585184490737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45948.585184490737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45948.585184490737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45948.585184490737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45948.585184490737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45948.585184490737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45948.585184490737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45948.585184490737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45948.585184490737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45948.585184490737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45948.585184490737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45948.585184490737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45948.585184490737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45948.585184490737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45948.585184490737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45948.585184490737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45948.585184490737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45948.585184490737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45948.585184490737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45948.585184490737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45948.585184490737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45948.585184490737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45948.585184490737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45948.585184490737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45948.585184490737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45948.585184490737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45948.585184490737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45948.585184490737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45948.585184490737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45948.585184490737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45948.585184490737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45948.585184490737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45948.585184490737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45948.585184490737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45948.585184490737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45948.585184490737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45948.585184490737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45948.585184490737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45948.585184490737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45948.585184490737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45948.585184490737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45948.585184490737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45948.585184490737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45948.585184490737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45948.585184490737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45948.585184490737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45948.585184490737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45948.585184490737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45948.585184490737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45948.585184490737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45948.585184490737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45948.585184490737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45948.585184490737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45948.585184490737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45948.585184490737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45948.585184490737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45948.585184490737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45948.585184490737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45948.585184490737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45948.585184490737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45948.585184490737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45948.585184490737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45948.585184490737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45948.585184490737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45948.585184490737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45948.585184490737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45948.585184490737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45948.585184490737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45948.585184490737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45948.585184490737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45948.585184490737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45948.585184490737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45948.585184490737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45948.585184490737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45948.585184490737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45948.585184490737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45948.585184490737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45948.585184490737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45948.585184490737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45948.585184490737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45948.585184490737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45948.585184490737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45948.585184490737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45948.585184490737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45948.585184490737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45948.585184490737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45948.585184490737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45948.585184490737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45948.585184490737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45948.585184490737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45948.585184490737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45948.585184490737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45948.585184490737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45948.585184490737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45948.585184490737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45948.585184490737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45948.585184490737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45948.585184490737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45948.585184490737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45948.585184490737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45948.585184490737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45948.585184490737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45948.585184490737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45948.585184490737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45948.585184490737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45948.585184490737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45948.585184490737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45948.585184490737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45948.585184490737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45948.585184490737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45948.585184490737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45948.585184490737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45948.585184490737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45948.585184490737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45948.585184490737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45948.585184490737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45948.585184490737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45948.585184490737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45948.585184490737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45948.585184490737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45948.585184490737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45948.585184490737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45948.585184490737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45948.585184490737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45948.585184490737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45948.585184490737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45948.585184490737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45948.585184490737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45948.585184490737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45948.585184490737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45948.585184490737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45948.585184490737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45948.585184490737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45948.585184490737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45948.585184490737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45948.585184490737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45948.585184490737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45948.585184490737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45948.585184490737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45948.585184490737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45948.585184490737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45948.585184490737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45948.585184490737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45948.585184490737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45948.585184490737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45948.585184490737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45948.585184490737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45948.585184490737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45948.585184490737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45948.585184490737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45948.585184490737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45948.585184490737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45948.585184490737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45948.585184490737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45948.585184490737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45948.585184490737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45948.585184490737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45948.585184490737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45948.585184490737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45948.585184490737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45948.585184490737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45948.585184490737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45948.585184490737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45948.585184490737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45948.585184490737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45948.585184490737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45948.585184490737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45948.585184490737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45948.585184490737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45948.585184490737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45948.585184490737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45948.585184490737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45948.585184490737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45948.585184490737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45948.585184490737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45948.585184490737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45948.585184490737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45948.585184490737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45948.585184490737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45948.585184490737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45948.585184490737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45948.585184490737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45948.585184490737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45948.585184490737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45948.585184490737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45948.585184490737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45948.585184490737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45948.585184490737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45948.585184490737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45948.585184490737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45948.585184490737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45948.585184490737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45948.585184490737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45948.585184490737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45948.585184490737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45948.585184490737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45948.585184490737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45948.585184490737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45948.585184490737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45948.585184490737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45948.585184490737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45948.585184490737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45948.585184490737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45948.585184490737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45948.585184490737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45948.585184490737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45948.585184490737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45948.585184490737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45948.585184490737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45948.585184490737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45948.585184490737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45948.585184490737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45948.585184490737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45948.585184490737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45948.585184490737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45948.585184490737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45948.585184490737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45948.585184490737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45948.585184490737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45948.585184490737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45948.585184490737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45948.585184490737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45948.585184490737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45948.585184490737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45948.585184490737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45948.585184490737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45948.585184490737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45948.585184490737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45948.585184490737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45948.585184490737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45948.585184490737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45948.585184490737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45948.585184490737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45948.585184490737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45948.585184490737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45948.585184490737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45948.585184490737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45948.585184490737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45948.585184490737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45948.585184490737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45948.585184490737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45948.585184490737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45948.585184490737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45948.585184490737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45948.585184490737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45948.585184490737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45948.585184490737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45948.585184490737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45948.585184490737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45948.585184490737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45948.585184490737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45948.585184490737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45948.585184490737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45948.585184490737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45948.585184490737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45948.585184490737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45948.585184490737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45948.585184490737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45948.585184490737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45948.585184490737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45948.585184490737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45948.585184490737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45948.585184490737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45948.585184490737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45948.585184490737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45948.585184490737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45948.585184490737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45948.585184490737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45948.585184490737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45948.585184490737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45948.585184490737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45948.585184490737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45948.585184490737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45948.585184490737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45948.585184490737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45948.585184490737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45948.585184490737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45948.585184490737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45948.585184490737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45948.585184490737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45948.585184490737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45948.585184490737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45948.585184490737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45948.585184490737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45948.585184490737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45948.585184490737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45948.585184490737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45948.585184490737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45948.585184490737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45948.585184490737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45948.585184490737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45948.585184490737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45948.585184490737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45948.585184490737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45948.585184490737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45948.585184490737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45948.585184490737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45948.585184490737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45948.585184490737</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245.1044667824026</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1.0900917824037606</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2.3610300922882743E-2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96" t="s">
        <v>24140</v>
      </c>
      <c r="E5" s="101" t="s">
        <v>38964</v>
      </c>
      <c r="F5" s="128">
        <v>45948.568576388891</v>
      </c>
      <c r="G5" s="129">
        <f ca="1">IFERROR(NOW()-F5,"")</f>
        <v>1.6607986108283512E-2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45948.585184374999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45948.585184374999</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45948.585184374999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45948.585184374999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45948.585184374999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45948.585184374999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45948.585184374999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45948.585184374999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45948.585184374999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45948.585184374999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45948.585184374999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45948.585184374999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45948.585184374999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45948.585184374999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45948.585184374999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45948.585184374999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45948.585184374999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45948.585184374999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45948.585184374999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45948.585184374999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45948.585184374999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45948.585184374999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45948.585184374999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45948.585184374999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45948.585184374999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45948.585184374999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45948.585184374999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45948.585184374999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45948.585184374999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45948.585184374999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45948.585184374999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45948.585184374999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45948.585184374999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45948.585184374999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45948.585184374999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45948.585184374999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45948.585184374999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45948.585184374999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45948.585184374999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45948.585184374999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45948.585184374999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45948.585184374999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45948.585184374999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45948.585184374999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45948.585184374999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45948.585184374999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45948.585184374999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45948.585184374999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45948.585184374999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45948.585184374999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45948.585184374999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45948.585184374999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45948.585184374999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45948.585184374999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45948.585184374999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45948.585184374999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45948.585184374999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45948.585184374999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45948.585184374999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45948.585184374999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45948.585184374999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45948.585184374999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45948.585184374999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45948.585184374999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45948.585184374999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45948.585184374999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45948.585184374999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45948.585184374999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45948.585184374999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45948.585184374999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45948.585184374999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45948.585184374999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45948.585184374999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45948.585184374999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45948.585184374999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45948.585184374999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45948.585184374999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45948.585184374999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45948.585184374999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45948.585184374999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45948.585184374999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45948.585184374999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45948.585184374999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45948.585184374999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45948.585184374999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45948.585184374999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45948.585184374999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45948.585184374999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45948.585184374999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45948.585184374999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45948.585184374999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45948.585184374999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45948.585184374999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45948.585184374999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45948.585184374999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45948.585184374999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45948.585184374999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45948.585184374999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45948.585184374999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45948.585184374999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45948.585184374999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45948.585184374999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45948.585184374999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45948.585184374999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45948.585184374999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45948.585184374999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45948.585184374999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45948.585184374999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45948.585184374999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45948.585184374999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45948.585184374999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45948.585184374999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45948.585184374999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45948.585184374999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45948.585184374999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45948.585184374999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45948.585184374999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45948.585184374999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45948.585184374999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45948.585184374999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45948.585184374999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45948.585184374999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45948.585184374999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45948.585184374999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45948.585184374999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45948.585184374999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45948.585184374999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45948.585184374999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45948.585184374999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45948.585184374999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45948.585184374999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45948.585184374999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45948.585184374999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45948.585184374999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45948.585184374999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45948.585184374999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45948.585184374999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45948.585184374999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45948.585184374999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45948.585184374999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45948.585184374999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45948.585184374999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45948.585184374999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45948.585184374999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45948.585184374999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45948.585184374999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45948.585184374999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45948.585184374999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45948.585184374999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45948.585184374999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45948.585184374999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45948.585184374999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45948.585184374999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45948.585184374999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45948.585184374999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45948.585184374999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45948.585184374999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45948.585184374999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45948.585184374999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45948.585184374999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45948.585184374999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45948.585184374999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45948.585184374999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45948.585184374999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45948.585184374999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45948.585184374999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45948.585184374999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45948.585184374999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45948.585184374999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45948.585184374999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45948.585184374999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45948.585184374999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45948.585184374999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45948.585184374999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45948.585184374999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45948.585184374999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45948.585184374999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45948.585184374999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45948.585184374999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45948.585184374999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45948.585184374999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45948.585184374999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45948.585184374999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45948.585184374999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45948.585184374999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45948.585184374999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45948.585184374999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45948.585184374999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45948.585184374999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45948.585184374999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45948.585184374999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45948.585184374999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45948.585184374999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45948.585184374999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45948.585184374999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45948.585184374999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45948.585184374999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45948.585184374999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45948.585184374999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45948.585184374999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45948.585184374999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45948.585184374999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45948.585184374999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45948.585184374999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45948.585184374999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45948.585184374999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45948.585184374999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45948.585184374999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45948.585184374999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45948.585184374999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45948.585184374999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45948.585184374999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45948.585184374999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45948.585184374999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45948.585184374999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45948.585184374999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45948.585184374999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45948.585184374999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45948.585184374999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45948.585184374999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45948.585184374999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45948.585184374999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45948.585184374999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45948.585184374999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45948.585184374999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45948.585184374999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45948.585184374999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45948.585184374999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45948.585184374999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45948.585184374999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45948.585184374999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45948.585184374999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45948.585184374999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45948.585184374999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45948.585184374999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45948.585184374999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45948.585184374999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45948.585184374999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45948.585184374999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45948.585184374999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45948.585184374999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45948.585184374999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45948.585184374999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45948.585184374999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45948.585184374999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45948.585184374999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45948.585184374999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45948.585184374999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45948.585184374999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45948.585184374999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45948.585184374999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45948.585184374999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45948.585184374999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45948.585184374999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45948.585184374999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45948.585184374999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45948.585184374999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45948.585184374999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45948.585184374999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45948.585184374999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45948.585184374999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45948.585184374999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45948.585184374999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45948.585184374999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45948.585184374999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45948.585184374999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45948.585184374999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45948.585184374999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45948.585184374999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45948.585184374999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45948.585184374999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45948.585184374999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45948.585184374999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45948.585184374999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45948.585184374999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45948.585184374999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45948.585184374999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45948.585184374999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45948.585184374999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45948.585184374999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45948.585184374999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45948.585184374999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45948.585184374999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45948.585184374999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45948.585184374999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45948.585184374999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45948.585184374999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45948.585184374999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45948.585184374999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45948.585184374999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45948.585184374999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45948.585184374999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45948.585184374999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45948.585184374999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45948.585184374999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45948.585184374999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45948.585184374999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45948.585184374999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45948.585184374999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45948.585184374999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45948.585184374999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45948.585184374999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45948.585184374999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45948.585184374999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45948.585184374999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45948.585184374999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45948.585184374999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45948.585184374999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45948.585184374999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45948.585184374999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45948.585184374999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45948.585184374999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45948.585184374999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45948.585184374999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45948.585184374999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45948.585184374999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45948.585184374999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45948.585184374999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45948.585184374999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45948.585184374999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45948.585184374999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45948.585184374999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45948.585184374999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45948.585184374999</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45948.585184374999</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A5" sqref="A5:X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56.753124189810478</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22.396307060182153</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3.8136103009237559</v>
      </c>
      <c r="H4" s="38">
        <v>45944.676192129627</v>
      </c>
      <c r="I4" s="37" t="str">
        <f>IFERROR(VLOOKUP(D4,DB!A:F,6,0),"")</f>
        <v>SCECO</v>
      </c>
      <c r="J4" s="37" t="str">
        <f>IFERROR(VLOOKUP(D4,DB!A:G,7,0),"")</f>
        <v>Dead</v>
      </c>
      <c r="K4" s="37" t="s">
        <v>39071</v>
      </c>
      <c r="L4" s="37" t="str">
        <f>IFERROR(VLOOKUP(D4,DB!A:I,9,0),"")</f>
        <v>Latis</v>
      </c>
    </row>
    <row r="5" spans="1:13" ht="15">
      <c r="A5" s="37" t="s">
        <v>39072</v>
      </c>
      <c r="B5" s="37" t="str">
        <f>IFERROR(VLOOKUP(D5,DB!A:K,11,0),"")</f>
        <v>R5</v>
      </c>
      <c r="C5" s="37">
        <v>3</v>
      </c>
      <c r="D5" s="37" t="s">
        <v>38174</v>
      </c>
      <c r="E5" s="37" t="s">
        <v>38964</v>
      </c>
      <c r="F5" s="38">
        <v>45948.574745370373</v>
      </c>
      <c r="G5" s="39">
        <f t="shared" ref="G5:G6" ca="1" si="2">IFERROR(NOW()-F5,"")</f>
        <v>1.0439004625368398E-2</v>
      </c>
      <c r="H5" s="38">
        <v>45948.567106481481</v>
      </c>
      <c r="I5" s="37" t="str">
        <f>IFERROR(VLOOKUP(D5,DB!A:F,6,0),"")</f>
        <v>SCECO</v>
      </c>
      <c r="J5" s="37" t="str">
        <f>IFERROR(VLOOKUP(D5,DB!A:G,7,0),"")</f>
        <v>Haj Removal</v>
      </c>
      <c r="K5" s="37" t="s">
        <v>39073</v>
      </c>
      <c r="L5" s="37" t="str">
        <f>IFERROR(VLOOKUP(D5,DB!A:I,9,0),"")</f>
        <v>Latis</v>
      </c>
    </row>
    <row r="6" spans="1:13" ht="15">
      <c r="A6" s="81"/>
      <c r="B6" s="81" t="str">
        <f>IFERROR(VLOOKUP(D6,DB!A:K,11,0),"")</f>
        <v/>
      </c>
      <c r="C6" s="81"/>
      <c r="D6" s="167"/>
      <c r="E6" s="81"/>
      <c r="F6" s="120"/>
      <c r="G6" s="121">
        <f t="shared" ca="1" si="2"/>
        <v>45948.585184374999</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45948.585184374999</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45948.585184374999</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45948.585184374999</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45948.585184374999</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45948.585184374999</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45948.585184374999</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45948.585184374999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45948.585184374999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45948.585184374999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45948.585184374999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45948.585184374999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45948.585184374999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45948.585184374999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45948.585184374999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45948.585184374999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45948.585184374999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45948.585184374999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45948.585184374999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45948.585184374999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45948.585184374999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45948.585184374999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45948.585184374999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45948.585184374999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45948.585184374999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45948.585184374999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45948.585184374999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45948.585184374999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45948.585184374999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45948.585184374999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45948.585184374999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45948.585184374999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45948.585184374999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45948.585184374999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45948.585184374999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45948.585184374999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45948.585184374999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45948.585184374999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45948.585184374999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45948.585184374999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45948.585184374999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45948.585184374999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45948.585184374999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45948.585184374999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45948.585184374999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45948.585184374999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45948.585184374999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45948.585184374999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45948.585184374999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45948.585184374999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45948.585184374999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45948.585184374999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45948.585184374999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45948.585184374999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45948.585184374999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45948.585184374999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45948.585184374999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45948.585184374999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45948.585184374999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45948.585184374999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45948.585184374999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45948.585184374999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45948.585184374999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45948.585184374999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45948.585184374999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45948.585184374999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45948.585184374999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45948.585184374999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45948.585184374999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45948.585184374999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45948.585184374999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45948.585184374999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45948.585184374999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45948.585184374999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45948.585184374999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45948.585184374999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45948.585184374999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45948.585184374999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45948.585184374999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45948.585184374999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45948.585184374999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45948.585184374999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45948.585184374999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45948.585184374999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45948.585184374999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45948.585184374999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45948.585184374999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45948.585184374999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45948.585184374999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45948.585184374999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45948.585184374999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45948.585184374999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45948.585184374999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45948.585184374999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45948.585184374999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45948.585184374999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45948.585184374999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45948.585184374999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45948.585184374999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45948.585184374999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45948.585184374999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45948.585184374999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45948.585184374999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45948.585184374999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45948.585184374999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45948.585184374999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45948.585184374999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45948.585184374999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45948.585184374999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45948.585184374999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45948.585184374999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45948.585184374999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45948.585184374999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45948.585184374999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45948.585184374999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45948.585184374999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45948.585184374999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45948.585184374999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45948.585184374999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45948.585184374999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45948.585184374999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45948.585184374999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45948.585184374999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45948.585184374999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45948.585184374999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45948.585184374999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45948.585184374999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45948.585184374999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45948.585184374999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45948.585184374999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45948.585184374999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45948.585184374999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45948.585184374999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45948.585184374999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45948.585184374999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45948.585184374999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45948.585184374999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45948.585184374999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45948.585184374999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45948.585184374999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45948.585184374999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45948.585184374999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45948.585184374999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45948.585184374999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45948.585184374999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45948.585184374999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45948.585184374999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45948.585184374999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45948.585184374999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45948.585184374999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45948.585184374999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45948.585184374999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45948.585184374999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45948.585184374999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45948.585184374999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45948.585184374999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45948.585184374999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45948.585184374999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45948.585184374999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45948.585184374999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45948.585184374999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45948.585184374999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45948.585184374999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45948.585184374999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45948.585184374999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45948.585184374999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45948.585184374999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45948.585184374999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45948.585184374999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45948.585184374999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45948.585184374999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45948.585184374999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45948.585184374999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45948.585184374999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45948.585184374999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45948.585184374999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45948.585184374999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45948.585184374999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45948.585184374999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45948.585184374999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45948.585184374999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45948.585184374999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45948.585184374999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45948.585184374999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45948.585184374999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45948.585184374999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45948.585184374999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45948.585184374999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45948.585184374999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45948.585184374999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45948.585184374999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45948.585184374999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45948.585184374999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45948.585184374999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45948.585184374999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45948.585184374999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45948.585184374999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45948.585184374999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45948.585184374999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45948.585184374999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45948.585184374999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45948.585184374999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45948.585184374999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45948.585184374999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45948.585184374999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45948.585184374999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45948.585184374999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45948.585184374999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45948.585184374999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45948.585184374999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45948.585184374999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45948.585184374999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45948.585184374999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45948.585184374999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45948.585184374999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45948.585184374999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45948.585184374999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45948.585184374999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45948.585184374999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45948.585184374999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45948.585184374999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45948.585184374999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45948.585184374999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45948.585184374999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45948.585184374999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45948.585184374999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45948.585184374999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45948.585184374999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45948.585184374999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45948.585184374999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45948.585184374999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45948.585184374999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45948.585184374999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45948.585184374999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45948.585184374999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45948.585184374999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45948.585184374999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45948.585184374999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45948.585184374999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45948.585184374999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45948.585184374999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45948.585184374999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45948.585184374999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45948.585184374999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45948.585184374999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45948.585184374999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45948.585184374999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45948.585184374999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45948.585184374999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45948.585184374999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45948.585184374999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45948.585184374999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45948.585184374999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45948.585184374999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45948.585184374999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45948.585184374999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45948.585184374999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45948.585184374999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45948.585184374999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45948.585184374999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45948.585184374999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45948.585184374999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45948.585184374999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45948.585184374999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45948.585184374999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45948.585184374999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45948.585184374999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45948.585184374999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45948.585184374999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45948.585184374999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45948.585184374999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45948.585184374999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45948.585184374999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45948.585184374999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45948.585184374999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45948.585184374999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45948.585184374999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45948.585184374999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45948.585184374999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45948.585184374999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45948.585184374999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45948.585184374999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45948.585184374999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45948.585184374999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45948.585184374999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45948.585184374999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45948.585184374999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45948.585184374999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45948.585184374999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45948.585184374999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45948.585184374999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45948.585184374999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45948.585184374999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45948.585184374999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45948.585184374999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45948.585184374999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45948.585184374999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45948.585184374999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45948.585184374999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45948.585184374999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45948.585184374999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45948.585184374999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45948.585184374999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45948.585184374999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45948.585184374999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45948.585184374999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45948.585184374999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45948.585184374999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45948.585184374999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45948.585184374999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45948.585184374999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45948.585184374999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45948.585184374999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45948.585184374999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45948.585184374999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45948.585184374999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45948.585184374999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45948.585184374999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45948.585184374999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45948.585184374999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45948.585184374999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45948.585184374999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45948.585184374999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45948.585184374999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45948.585184374999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45948.585184374999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45948.585184374999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45948.585184374999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45948.585184374999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45948.585184374999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45948.585184374999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45948.585184374999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45948.585184374999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45948.585184374999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45948.585184374999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45948.585184374999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45948.585184374999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45948.585184374999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45948.585184374999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45948.585184374999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45948.585184374999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45948.585184374999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45948.585184374999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45948.585184374999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45948.585184374999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45948.585184374999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45948.585184374999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45948.585184374999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45948.585184374999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45948.585184374999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45948.585184374999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45948.585184374999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45948.585184374999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45948.585184374999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45948.585184374999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45948.585184374999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45948.585184374999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45948.585184374999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45948.585184374999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45948.585184374999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45948.585184374999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45948.585184374999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45948.585184374999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45948.585184374999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45948.585184374999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45948.585184374999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45948.585184374999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45948.585184374999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45948.585184374999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45948.585184374999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45948.585184374999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45948.585184374999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45948.585184374999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45948.585184374999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45948.585184374999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45948.585184374999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45948.585184374999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45948.585184374999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45948.585184374999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45948.585184374999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45948.585184374999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45948.585184374999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45948.585184374999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45948.585184374999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45948.585184374999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45948.585184374999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45948.585184374999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45948.585184374999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45948.585184374999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45948.585184374999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45948.585184374999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45948.585184374999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45948.585184374999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45948.585184374999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45948.585184374999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45948.585184374999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45948.585184374999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45948.585184374999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45948.585184374999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45948.585184374999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45948.585184374999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45948.585184374999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45948.585184374999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45948.585184374999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45948.585184374999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45948.585184374999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45948.585184374999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45948.585184374999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45948.585184374999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45948.585184374999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45948.585184374999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45948.585184374999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45948.585184374999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45948.585184374999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45948.585184374999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45948.585184374999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45948.585184374999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45948.585184374999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45948.585184374999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45948.585184374999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45948.585184374999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45948.585184374999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45948.585184374999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45948.585184374999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45948.585184374999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45948.585184374999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45948.585184374999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45948.585184374999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45948.585184374999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45948.585184374999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45948.585184374999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45948.585184374999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45948.585184374999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45948.585184374999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45948.585184374999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45948.585184374999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45948.585184374999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45948.585184374999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45948.585184374999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45948.585184374999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45948.585184374999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45948.585184374999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45948.585184374999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45948.585184374999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45948.585184374999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45948.585184374999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45948.585184374999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45948.585184374999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45948.585184374999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45948.585184374999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45948.585184374999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45948.585184374999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45948.585184374999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45948.585184374999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45948.585184374999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45948.585184374999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45948.585184374999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45948.585184374999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45948.585184374999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45948.585184374999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45948.585184374999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45948.585184374999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45948.585184374999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45948.585184374999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45948.585184374999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45948.585184374999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45948.585184374999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45948.585184374999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45948.585184374999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45948.585184374999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45948.585184374999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45948.585184374999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45948.585184374999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45948.585184374999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45948.585184374999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45948.585184374999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45948.585184374999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45948.585184374999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45948.585184374999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45948.585184374999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45948.585184374999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45948.585184374999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45948.585184374999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45948.585184374999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45948.585184374999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45948.585184374999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45948.585184374999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45948.585184374999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45948.585184374999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45948.585184374999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45948.585184374999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45948.585184374999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45948.585184374999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45948.585184374999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45948.585184374999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45948.585184374999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45948.585184374999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45948.585184374999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45948.585184374999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45948.585184374999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45948.585184374999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45948.585184374999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45948.585184374999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45948.585184374999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45948.585184374999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45948.585184374999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45948.585184374999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45948.585184374999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45948.585184374999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45948.585184374999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45948.585184374999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45948.585184374999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45948.585184374999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45948.585184374999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45948.585184374999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45948.585184374999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45948.585184374999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45948.585184374999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45948.585184374999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45948.585184374999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45948.585184374999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45948.585184374999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45948.585184374999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45948.585184374999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45948.585184374999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45948.585184374999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45948.585184374999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45948.585184374999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45948.585184374999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45948.585184374999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45948.585184374999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45948.585184374999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45948.585184374999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45948.585184374999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45948.585184374999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45948.585184374999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45948.585184374999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45948.585184374999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45948.585184374999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45948.585184374999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45948.585184374999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45948.585184374999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45948.585184374999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45948.585184374999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45948.585184374999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45948.585184374999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45948.585184374999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45948.585184374999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45948.585184374999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45948.585184374999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45948.585184374999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45948.585184374999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45948.585184374999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45948.585184374999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45948.585184374999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45948.585184374999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45948.585184374999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45948.585184374999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45948.585184374999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45948.585184374999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45948.585184374999</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tabSelected="1" workbookViewId="0">
      <selection activeCell="A9" sqref="A9"/>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21.812337152776308</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9.0561218750008265</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32747</v>
      </c>
      <c r="E4" s="145" t="s">
        <v>39075</v>
      </c>
      <c r="F4" s="149">
        <v>45948.159444444442</v>
      </c>
      <c r="G4" s="148">
        <f ca="1">IFERROR(NOW()-F4,"-")</f>
        <v>0.42573993055702886</v>
      </c>
      <c r="H4" s="149">
        <v>45948.092499999999</v>
      </c>
      <c r="I4" s="145" t="str">
        <f>IFERROR(VLOOKUP(D4,DB!A:F,6,0),"")</f>
        <v>SCECO</v>
      </c>
      <c r="J4" s="145" t="str">
        <f>IFERROR(VLOOKUP(D4,DB!A:G,7,0),"")</f>
        <v>In progress</v>
      </c>
      <c r="K4" s="145" t="s">
        <v>39080</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39081</v>
      </c>
      <c r="B5" s="145" t="str">
        <f>IFERROR(VLOOKUP(D5,DB!A:K,11,0),"")</f>
        <v>R6</v>
      </c>
      <c r="C5" s="145">
        <v>1</v>
      </c>
      <c r="D5" s="145" t="s">
        <v>33255</v>
      </c>
      <c r="E5" s="145" t="s">
        <v>39075</v>
      </c>
      <c r="F5" s="149">
        <v>45948.216736111113</v>
      </c>
      <c r="G5" s="148">
        <f ca="1">IFERROR(NOW()-F5,"-")</f>
        <v>0.36844826388551155</v>
      </c>
      <c r="H5" s="149">
        <v>45948.065520833334</v>
      </c>
      <c r="I5" s="145" t="str">
        <f>IFERROR(VLOOKUP(D5,DB!A:F,6,0),"")</f>
        <v>SCECO</v>
      </c>
      <c r="J5" s="145" t="str">
        <f>IFERROR(VLOOKUP(D5,DB!A:G,7,0),"")</f>
        <v>Vandalized</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45948.585184374999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45948.585184374999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45948.585184374999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45948.585184374999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45948.585184374999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45948.585184374999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45948.585184374999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45948.585184374999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45948.585184374999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45948.585184374999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45948.585184374999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45948.585184374999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45948.585184374999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45948.585184374999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45948.585184374999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45948.585184374999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45948.585184374999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45948.585184374999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45948.585184374999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45948.585184374999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45948.585184374999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45948.585184374999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45948.585184374999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45948.585184374999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45948.585184374999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45948.585184374999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45948.585184374999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45948.585184374999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45948.585184374999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45948.585184374999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45948.585184374999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45948.585184374999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45948.585184374999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45948.585184374999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45948.585184374999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45948.585184374999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45948.585184374999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45948.585184374999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45948.585184374999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45948.585184374999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45948.585184374999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45948.585184374999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45948.585184374999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45948.585184374999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45948.585184374999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45948.585184374999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45948.585184374999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45948.585184374999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45948.585184374999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45948.585184374999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45948.585184374999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45948.585184374999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45948.585184374999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45948.585184374999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45948.585184374999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45948.585184374999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45948.585184374999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45948.585184374999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45948.585184374999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45948.585184374999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45948.585184374999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45948.585184374999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45948.585184374999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45948.585184374999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45948.585184374999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45948.585184374999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45948.585184374999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45948.585184374999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45948.585184374999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45948.585184374999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45948.585184374999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45948.585184374999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45948.585184374999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45948.585184374999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45948.585184374999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45948.585184374999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45948.585184374999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45948.585184374999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45948.585184374999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45948.585184374999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45948.585184374999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45948.585184374999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45948.585184374999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45948.585184374999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45948.585184374999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45948.585184374999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45948.585184374999</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2025-10-18T11:02:43Z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